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360" yWindow="420" windowWidth="14775" windowHeight="4080" activeTab="0"/>
  </bookViews>
  <sheets>
    <sheet name="高中语文" sheetId="1" r:id="rId1"/>
    <sheet name="高中数学" sheetId="24" r:id="rId2"/>
    <sheet name="高中英语" sheetId="2" r:id="rId3"/>
    <sheet name="高中物理" sheetId="6" r:id="rId4"/>
    <sheet name="高中化学" sheetId="5" r:id="rId5"/>
    <sheet name="高中生物" sheetId="7" r:id="rId6"/>
    <sheet name="高中历史" sheetId="27" r:id="rId7"/>
    <sheet name="高中地理" sheetId="26" r:id="rId8"/>
    <sheet name="高中政治" sheetId="25" r:id="rId9"/>
    <sheet name="高中音乐" sheetId="28" r:id="rId10"/>
    <sheet name="高中美术" sheetId="29" r:id="rId11"/>
    <sheet name="高中体育" sheetId="8" r:id="rId12"/>
    <sheet name="高中信息技术" sheetId="30" r:id="rId13"/>
    <sheet name="职教语文" sheetId="31" r:id="rId14"/>
    <sheet name="职教数学" sheetId="32" r:id="rId15"/>
    <sheet name="职教英语" sheetId="33" r:id="rId16"/>
    <sheet name="职教物理" sheetId="34" r:id="rId17"/>
    <sheet name="职教音乐" sheetId="35" r:id="rId18"/>
    <sheet name="职教体育" sheetId="36" r:id="rId19"/>
    <sheet name="职教政治" sheetId="37" r:id="rId20"/>
    <sheet name="职教信息技术" sheetId="38" r:id="rId21"/>
    <sheet name="特殊教育" sheetId="20" r:id="rId22"/>
    <sheet name="农村小学语文" sheetId="39" r:id="rId23"/>
    <sheet name="农村小学数学" sheetId="13" r:id="rId24"/>
    <sheet name="农村小学英语" sheetId="22" r:id="rId25"/>
    <sheet name="农村小学音乐" sheetId="17" r:id="rId26"/>
    <sheet name="农村小学体育" sheetId="16" r:id="rId27"/>
    <sheet name="农村小学美术" sheetId="3" r:id="rId28"/>
    <sheet name="农村小学信息技术" sheetId="19" r:id="rId29"/>
    <sheet name="幼儿园" sheetId="18" r:id="rId30"/>
  </sheets>
  <definedNames>
    <definedName name="_xlnm.Print_Titles" localSheetId="2">'高中英语'!$1:$5</definedName>
    <definedName name="_xlnm.Print_Titles" localSheetId="22">'农村小学语文'!$1:$5</definedName>
    <definedName name="_xlnm.Print_Titles" localSheetId="23">'农村小学数学'!$1:$5</definedName>
    <definedName name="_xlnm.Print_Titles" localSheetId="24">'农村小学英语'!$1:$5</definedName>
    <definedName name="_xlnm.Print_Titles" localSheetId="26">'农村小学体育'!$1:$5</definedName>
    <definedName name="_xlnm.Print_Titles" localSheetId="27">'农村小学美术'!$1:$5</definedName>
    <definedName name="_xlnm.Print_Titles" localSheetId="29">'幼儿园'!$1:$5</definedName>
  </definedNames>
  <calcPr calcId="124519"/>
</workbook>
</file>

<file path=xl/sharedStrings.xml><?xml version="1.0" encoding="utf-8"?>
<sst xmlns="http://schemas.openxmlformats.org/spreadsheetml/2006/main" count="1787" uniqueCount="557">
  <si>
    <t>招聘岗位：高中英语</t>
  </si>
  <si>
    <t>姓名</t>
  </si>
  <si>
    <t>笔试</t>
  </si>
  <si>
    <t>面试</t>
  </si>
  <si>
    <t>总分</t>
  </si>
  <si>
    <t>备  注</t>
  </si>
  <si>
    <t>综合知识成绩</t>
  </si>
  <si>
    <t>学科专业成绩</t>
  </si>
  <si>
    <t>笔试总成绩
（折算50%）</t>
  </si>
  <si>
    <t>面试成绩</t>
  </si>
  <si>
    <t>原始成绩</t>
  </si>
  <si>
    <t>折算（25%）</t>
  </si>
  <si>
    <t>折算（50%）</t>
  </si>
  <si>
    <t>姜超林</t>
  </si>
  <si>
    <t>招聘岗位：高中语文</t>
  </si>
  <si>
    <t>招聘岗位：高中化学</t>
  </si>
  <si>
    <t>张倩雯</t>
  </si>
  <si>
    <t>招聘岗位：高中物理</t>
  </si>
  <si>
    <t>招聘岗位：高中生物</t>
  </si>
  <si>
    <t>招聘岗位：高中体育</t>
  </si>
  <si>
    <t>汪仙仙</t>
  </si>
  <si>
    <t>李萌雅</t>
  </si>
  <si>
    <t>张扬奇</t>
  </si>
  <si>
    <t>李树英</t>
  </si>
  <si>
    <t>杨月宁</t>
  </si>
  <si>
    <t>李佳欣</t>
  </si>
  <si>
    <t>张金英</t>
  </si>
  <si>
    <t>李彩红</t>
  </si>
  <si>
    <t>陈鑫</t>
  </si>
  <si>
    <t>程吕</t>
  </si>
  <si>
    <t>程文慧</t>
  </si>
  <si>
    <t>胡小美</t>
  </si>
  <si>
    <t>吴晓艳</t>
  </si>
  <si>
    <t>陈文娟</t>
  </si>
  <si>
    <t>程丽娟</t>
  </si>
  <si>
    <t>朱云</t>
  </si>
  <si>
    <t>余思梦</t>
  </si>
  <si>
    <t>邵铠琦</t>
  </si>
  <si>
    <t>饶永淳</t>
  </si>
  <si>
    <t>段幸子</t>
  </si>
  <si>
    <t>招聘岗位：农村小学数学</t>
  </si>
  <si>
    <t>黄兴炉</t>
  </si>
  <si>
    <t>危年秀</t>
  </si>
  <si>
    <t>游林荣</t>
  </si>
  <si>
    <t>孙玥</t>
  </si>
  <si>
    <t>蔡民铭</t>
  </si>
  <si>
    <t>吕圣</t>
  </si>
  <si>
    <t>姚彩湾</t>
  </si>
  <si>
    <t>曹海青</t>
  </si>
  <si>
    <t>洪海霞</t>
  </si>
  <si>
    <t>柴小琴</t>
  </si>
  <si>
    <t>卢彩凤</t>
  </si>
  <si>
    <t>黄淑华</t>
  </si>
  <si>
    <t>胡平良</t>
  </si>
  <si>
    <t>汪晓燕</t>
  </si>
  <si>
    <t>王小娟</t>
  </si>
  <si>
    <t>招聘岗位：农村小学美术</t>
  </si>
  <si>
    <t>孙逸帆</t>
  </si>
  <si>
    <t>徐德明</t>
  </si>
  <si>
    <t>陈纯</t>
  </si>
  <si>
    <t>冯一珠</t>
  </si>
  <si>
    <t>招聘岗位：农村小学体育</t>
  </si>
  <si>
    <t>胡洪波</t>
  </si>
  <si>
    <t>招聘岗位：农村小学音乐</t>
  </si>
  <si>
    <t>陈丽娟</t>
  </si>
  <si>
    <t>招聘岗位：幼儿园</t>
  </si>
  <si>
    <t>胡梦慧</t>
  </si>
  <si>
    <t>徐晓晓</t>
  </si>
  <si>
    <t>盛思晴</t>
  </si>
  <si>
    <t>李小霞</t>
  </si>
  <si>
    <t>杨雯</t>
  </si>
  <si>
    <t>陈琪</t>
  </si>
  <si>
    <r>
      <t>折算（4</t>
    </r>
    <r>
      <rPr>
        <b/>
        <sz val="11"/>
        <rFont val="宋体"/>
        <family val="3"/>
      </rPr>
      <t>0%</t>
    </r>
    <r>
      <rPr>
        <b/>
        <sz val="11"/>
        <rFont val="宋体"/>
        <family val="3"/>
      </rPr>
      <t>）</t>
    </r>
  </si>
  <si>
    <t>笔试总成绩
（折算40%）</t>
  </si>
  <si>
    <t>折算（60%）</t>
  </si>
  <si>
    <t>招聘岗位：农村小学信息技术</t>
  </si>
  <si>
    <t>陶小琴</t>
  </si>
  <si>
    <t>饶娉</t>
  </si>
  <si>
    <t>胡慧豪</t>
  </si>
  <si>
    <t>韩燕萍</t>
  </si>
  <si>
    <t>刘景先</t>
  </si>
  <si>
    <t>张玉蓓</t>
  </si>
  <si>
    <t>艾灵芝</t>
  </si>
  <si>
    <t>招聘岗位：特殊教育</t>
  </si>
  <si>
    <t>史苏婷</t>
  </si>
  <si>
    <t>戴香琦</t>
  </si>
  <si>
    <t>高娇</t>
  </si>
  <si>
    <t>徐莎莎</t>
  </si>
  <si>
    <t>曹中南</t>
  </si>
  <si>
    <t>蒋亚楠</t>
  </si>
  <si>
    <t>饶宾</t>
  </si>
  <si>
    <t>陶芬芬</t>
  </si>
  <si>
    <t>蔡奠托</t>
  </si>
  <si>
    <t>饶丽娟</t>
  </si>
  <si>
    <t>招聘岗位：农村小学英语</t>
  </si>
  <si>
    <t>郑慧</t>
  </si>
  <si>
    <t>徐丹丹</t>
  </si>
  <si>
    <t>张晓瑶</t>
  </si>
  <si>
    <t>江倩南</t>
  </si>
  <si>
    <t>万国鸿</t>
  </si>
  <si>
    <t>73.5</t>
  </si>
  <si>
    <t>56</t>
  </si>
  <si>
    <t>1</t>
  </si>
  <si>
    <t>55.5</t>
  </si>
  <si>
    <t>2</t>
  </si>
  <si>
    <t>66</t>
  </si>
  <si>
    <t>60</t>
  </si>
  <si>
    <t>3</t>
  </si>
  <si>
    <t>49.5</t>
  </si>
  <si>
    <t>56.5</t>
  </si>
  <si>
    <t>4</t>
  </si>
  <si>
    <t>50</t>
  </si>
  <si>
    <t>52</t>
  </si>
  <si>
    <t>49</t>
  </si>
  <si>
    <t>6</t>
  </si>
  <si>
    <t>40.5</t>
  </si>
  <si>
    <t>7</t>
  </si>
  <si>
    <t>75</t>
  </si>
  <si>
    <t>59</t>
  </si>
  <si>
    <t>彭志龙</t>
  </si>
  <si>
    <t>吴黎霖</t>
  </si>
  <si>
    <t>邓亚萍</t>
  </si>
  <si>
    <t>徐俊兰</t>
  </si>
  <si>
    <t>吴志强</t>
  </si>
  <si>
    <t>5</t>
  </si>
  <si>
    <t>谢河风</t>
  </si>
  <si>
    <t>8</t>
  </si>
  <si>
    <t>王莹</t>
  </si>
  <si>
    <t>9</t>
  </si>
  <si>
    <t>韩秋林</t>
  </si>
  <si>
    <t>10</t>
  </si>
  <si>
    <t>11</t>
  </si>
  <si>
    <t>吴孝松</t>
  </si>
  <si>
    <t>12</t>
  </si>
  <si>
    <t>13</t>
  </si>
  <si>
    <t>14</t>
  </si>
  <si>
    <t>15</t>
  </si>
  <si>
    <t>陈喆</t>
  </si>
  <si>
    <t>吴伯凯</t>
  </si>
  <si>
    <t>75.5</t>
  </si>
  <si>
    <t>74.5</t>
  </si>
  <si>
    <t>74</t>
  </si>
  <si>
    <t>80</t>
  </si>
  <si>
    <t>68.5</t>
  </si>
  <si>
    <t>76</t>
  </si>
  <si>
    <t>69.5</t>
  </si>
  <si>
    <t>63.5</t>
  </si>
  <si>
    <t>52.5</t>
  </si>
  <si>
    <t>61.5</t>
  </si>
  <si>
    <t>63</t>
  </si>
  <si>
    <t>53</t>
  </si>
  <si>
    <t>72</t>
  </si>
  <si>
    <t>42.5</t>
  </si>
  <si>
    <t>48</t>
  </si>
  <si>
    <t>50.5</t>
  </si>
  <si>
    <t>55</t>
  </si>
  <si>
    <t>44</t>
  </si>
  <si>
    <t>42</t>
  </si>
  <si>
    <t>47</t>
  </si>
  <si>
    <t>36.5</t>
  </si>
  <si>
    <t>46.5</t>
  </si>
  <si>
    <t>83</t>
  </si>
  <si>
    <t>51</t>
  </si>
  <si>
    <t>41</t>
  </si>
  <si>
    <t>69</t>
  </si>
  <si>
    <t>杨婷婷</t>
  </si>
  <si>
    <t>徐甜</t>
  </si>
  <si>
    <t>姚芳</t>
  </si>
  <si>
    <t>钱寅迎</t>
  </si>
  <si>
    <t>邓锦盼</t>
  </si>
  <si>
    <t>徐星</t>
  </si>
  <si>
    <t>饶阿婷</t>
  </si>
  <si>
    <t>彭亚平</t>
  </si>
  <si>
    <t>曹园园</t>
  </si>
  <si>
    <t>苏愿</t>
  </si>
  <si>
    <t>黄金渠</t>
  </si>
  <si>
    <t>吕国琴</t>
  </si>
  <si>
    <t>饶瑶</t>
  </si>
  <si>
    <t>85</t>
  </si>
  <si>
    <t>67.5</t>
  </si>
  <si>
    <t>82</t>
  </si>
  <si>
    <t>79</t>
  </si>
  <si>
    <t>70</t>
  </si>
  <si>
    <t>64.5</t>
  </si>
  <si>
    <t>67</t>
  </si>
  <si>
    <t>65</t>
  </si>
  <si>
    <t>66.5</t>
  </si>
  <si>
    <t>64</t>
  </si>
  <si>
    <t>60.5</t>
  </si>
  <si>
    <t>61</t>
  </si>
  <si>
    <t>59.5</t>
  </si>
  <si>
    <t>62</t>
  </si>
  <si>
    <t>68</t>
  </si>
  <si>
    <t>57</t>
  </si>
  <si>
    <t>16</t>
  </si>
  <si>
    <t>桂杨柳</t>
  </si>
  <si>
    <t>周婷</t>
  </si>
  <si>
    <t>盛楠</t>
  </si>
  <si>
    <t>汪洋</t>
  </si>
  <si>
    <t>刘全欢</t>
  </si>
  <si>
    <t>宋晨财</t>
  </si>
  <si>
    <t>董星阳</t>
  </si>
  <si>
    <t>73</t>
  </si>
  <si>
    <t>57.5</t>
  </si>
  <si>
    <t>65.5</t>
  </si>
  <si>
    <t>45.5</t>
  </si>
  <si>
    <t>96</t>
  </si>
  <si>
    <t>39</t>
  </si>
  <si>
    <t>许晓敏</t>
  </si>
  <si>
    <t>徐城弋</t>
  </si>
  <si>
    <t>彭加杨</t>
  </si>
  <si>
    <t>徐水花</t>
  </si>
  <si>
    <t>戴勇</t>
  </si>
  <si>
    <t>王露萍</t>
  </si>
  <si>
    <t>曾晶</t>
  </si>
  <si>
    <t>周龙杰</t>
  </si>
  <si>
    <t>蒋阳琴</t>
  </si>
  <si>
    <t>71.5</t>
  </si>
  <si>
    <t>54</t>
  </si>
  <si>
    <t>58</t>
  </si>
  <si>
    <t>44.5</t>
  </si>
  <si>
    <t>45</t>
  </si>
  <si>
    <t>47.5</t>
  </si>
  <si>
    <t>46</t>
  </si>
  <si>
    <t>41.5</t>
  </si>
  <si>
    <t>32</t>
  </si>
  <si>
    <t>81</t>
  </si>
  <si>
    <t>罗楚萍</t>
  </si>
  <si>
    <t>蔡涛</t>
  </si>
  <si>
    <t>王毅琴</t>
  </si>
  <si>
    <t>徐习林</t>
  </si>
  <si>
    <t>胡丹</t>
  </si>
  <si>
    <t>黄文霖</t>
  </si>
  <si>
    <t>廖伟全</t>
  </si>
  <si>
    <t>周函超</t>
  </si>
  <si>
    <t>陈林飞</t>
  </si>
  <si>
    <t>李燕</t>
  </si>
  <si>
    <t>43.5</t>
  </si>
  <si>
    <t>58.5</t>
  </si>
  <si>
    <t>36</t>
  </si>
  <si>
    <t>53.5</t>
  </si>
  <si>
    <t>22</t>
  </si>
  <si>
    <t>40</t>
  </si>
  <si>
    <t>27</t>
  </si>
  <si>
    <t>招聘岗位：高中历史</t>
  </si>
  <si>
    <t>张小敏</t>
  </si>
  <si>
    <t>刘军水</t>
  </si>
  <si>
    <t>俞娜</t>
  </si>
  <si>
    <t>金华萍</t>
  </si>
  <si>
    <t>虞群</t>
  </si>
  <si>
    <t>孙选平</t>
  </si>
  <si>
    <t>史先梅</t>
  </si>
  <si>
    <t>78</t>
  </si>
  <si>
    <t>71</t>
  </si>
  <si>
    <t>81.5</t>
  </si>
  <si>
    <t>70.5</t>
  </si>
  <si>
    <t>51.5</t>
  </si>
  <si>
    <t>招聘岗位：高中地理</t>
  </si>
  <si>
    <t>张丽华</t>
  </si>
  <si>
    <t>招聘岗位：高中政治</t>
  </si>
  <si>
    <t>杨美玲</t>
  </si>
  <si>
    <t>游美玲</t>
  </si>
  <si>
    <t>柴熙</t>
  </si>
  <si>
    <t>饶爱萍</t>
  </si>
  <si>
    <t>招聘岗位：高中音乐</t>
  </si>
  <si>
    <t>胡甜程</t>
  </si>
  <si>
    <t>程睿旖</t>
  </si>
  <si>
    <t>吴茜茹</t>
  </si>
  <si>
    <t>杨长红</t>
  </si>
  <si>
    <t>饶雨露</t>
  </si>
  <si>
    <t>110</t>
  </si>
  <si>
    <t>39.5</t>
  </si>
  <si>
    <t>96.5</t>
  </si>
  <si>
    <t>35.5</t>
  </si>
  <si>
    <t>86.5</t>
  </si>
  <si>
    <t>85.5</t>
  </si>
  <si>
    <t>35</t>
  </si>
  <si>
    <t>82.5</t>
  </si>
  <si>
    <t>38</t>
  </si>
  <si>
    <t>38.5</t>
  </si>
  <si>
    <t>76.5</t>
  </si>
  <si>
    <t>28</t>
  </si>
  <si>
    <t>29.5</t>
  </si>
  <si>
    <t>邵倩男</t>
  </si>
  <si>
    <t>何枫</t>
  </si>
  <si>
    <t>楼羽</t>
  </si>
  <si>
    <t>李登辉</t>
  </si>
  <si>
    <t>石徐风</t>
  </si>
  <si>
    <t>周盈</t>
  </si>
  <si>
    <t>朱炳辉</t>
  </si>
  <si>
    <t>刘春菊</t>
  </si>
  <si>
    <t>曹鹏</t>
  </si>
  <si>
    <t>尹会</t>
  </si>
  <si>
    <t>江润州</t>
  </si>
  <si>
    <t>张东旭</t>
  </si>
  <si>
    <t>刘燕红</t>
  </si>
  <si>
    <t>78.5</t>
  </si>
  <si>
    <t>43</t>
  </si>
  <si>
    <t>31</t>
  </si>
  <si>
    <t>37.5</t>
  </si>
  <si>
    <t>招聘岗位：高中信息技术</t>
  </si>
  <si>
    <t>涂聪</t>
  </si>
  <si>
    <t>李优良</t>
  </si>
  <si>
    <t>34</t>
  </si>
  <si>
    <t>叶兵</t>
  </si>
  <si>
    <t>许古文</t>
  </si>
  <si>
    <t>平晓明</t>
  </si>
  <si>
    <t>彭景云</t>
  </si>
  <si>
    <t>54.5</t>
  </si>
  <si>
    <t>方学燮</t>
  </si>
  <si>
    <t>唐秋珠</t>
  </si>
  <si>
    <t>钱慧慧</t>
  </si>
  <si>
    <t>黄燕</t>
  </si>
  <si>
    <t>夏弯弯</t>
  </si>
  <si>
    <t>吴秀秀</t>
  </si>
  <si>
    <t>72.5</t>
  </si>
  <si>
    <t>62.5</t>
  </si>
  <si>
    <t>朱凌远</t>
  </si>
  <si>
    <t>吕炉阳</t>
  </si>
  <si>
    <t>叶云志</t>
  </si>
  <si>
    <t>刘婷</t>
  </si>
  <si>
    <t>游瑞琪</t>
  </si>
  <si>
    <t>苏贤亮</t>
  </si>
  <si>
    <t>30.5</t>
  </si>
  <si>
    <t>张玲</t>
  </si>
  <si>
    <t>杨宇丹</t>
  </si>
  <si>
    <t>李智超</t>
  </si>
  <si>
    <t>李道云</t>
  </si>
  <si>
    <t>柴雯</t>
  </si>
  <si>
    <t>李新宇</t>
  </si>
  <si>
    <t>周莉</t>
  </si>
  <si>
    <t>48.5</t>
  </si>
  <si>
    <t>陈秀云</t>
  </si>
  <si>
    <t>陶子安</t>
  </si>
  <si>
    <t>李瑶</t>
  </si>
  <si>
    <t>潘子琪</t>
  </si>
  <si>
    <t>倪洪</t>
  </si>
  <si>
    <t>徐甜甜</t>
  </si>
  <si>
    <t>叶童星</t>
  </si>
  <si>
    <t>詹婷婷</t>
  </si>
  <si>
    <t>37</t>
  </si>
  <si>
    <t>33</t>
  </si>
  <si>
    <t>77.5</t>
  </si>
  <si>
    <t>孙蒙</t>
  </si>
  <si>
    <t>徐薇薇</t>
  </si>
  <si>
    <t>邹梦凡</t>
  </si>
  <si>
    <t>饶玲玲</t>
  </si>
  <si>
    <t>何睿雯</t>
  </si>
  <si>
    <t>吕钰婷</t>
  </si>
  <si>
    <t>饶弘儒</t>
  </si>
  <si>
    <t>刘红红</t>
  </si>
  <si>
    <t>刘晴雯</t>
  </si>
  <si>
    <t>程小琴</t>
  </si>
  <si>
    <t>方燕萍</t>
  </si>
  <si>
    <t>彭瑶</t>
  </si>
  <si>
    <t>汤小梅</t>
  </si>
  <si>
    <t>陈园园</t>
  </si>
  <si>
    <t>黄琪</t>
  </si>
  <si>
    <t>方思行</t>
  </si>
  <si>
    <t>杨碧清</t>
  </si>
  <si>
    <t>徐美琴</t>
  </si>
  <si>
    <t>张金秀</t>
  </si>
  <si>
    <t>朱莹祎</t>
  </si>
  <si>
    <t>李莹洁</t>
  </si>
  <si>
    <t>黄淑蓉</t>
  </si>
  <si>
    <t>王娟娟</t>
  </si>
  <si>
    <t>朱静</t>
  </si>
  <si>
    <t>朱艳琴</t>
  </si>
  <si>
    <t>江小丽</t>
  </si>
  <si>
    <t>李威</t>
  </si>
  <si>
    <t>18</t>
  </si>
  <si>
    <t>20</t>
  </si>
  <si>
    <t>21</t>
  </si>
  <si>
    <t>77</t>
  </si>
  <si>
    <t>25</t>
  </si>
  <si>
    <t>30</t>
  </si>
  <si>
    <t>董广栋</t>
  </si>
  <si>
    <t>饶光平</t>
  </si>
  <si>
    <t>陈琳云</t>
  </si>
  <si>
    <t>习艳琴</t>
  </si>
  <si>
    <t>孙红明</t>
  </si>
  <si>
    <t>蒋彤云</t>
  </si>
  <si>
    <t>李黄卉</t>
  </si>
  <si>
    <t>危翠玲</t>
  </si>
  <si>
    <t>张艳</t>
  </si>
  <si>
    <t>黄彩霞</t>
  </si>
  <si>
    <t>邹阿琴</t>
  </si>
  <si>
    <t>杨昌碧</t>
  </si>
  <si>
    <t>黄汀婷</t>
  </si>
  <si>
    <t>王木兰</t>
  </si>
  <si>
    <t>胡玲芳</t>
  </si>
  <si>
    <t>胡宇</t>
  </si>
  <si>
    <t>彭艳丽</t>
  </si>
  <si>
    <t>张丽珍</t>
  </si>
  <si>
    <t>饶婕妤</t>
  </si>
  <si>
    <t>叶丹</t>
  </si>
  <si>
    <t>汪玲</t>
  </si>
  <si>
    <t>李小燕</t>
  </si>
  <si>
    <t>李玉华</t>
  </si>
  <si>
    <t>童应飞</t>
  </si>
  <si>
    <t>曹春枝</t>
  </si>
  <si>
    <t>周毅辉</t>
  </si>
  <si>
    <t>周思梦</t>
  </si>
  <si>
    <t>程佳月</t>
  </si>
  <si>
    <t>徐首元</t>
  </si>
  <si>
    <t>涂彦艳</t>
  </si>
  <si>
    <t>刘巧莲</t>
  </si>
  <si>
    <t>胡朵</t>
  </si>
  <si>
    <t>章丽萍</t>
  </si>
  <si>
    <t>韩洪远</t>
  </si>
  <si>
    <t>吴莹莹</t>
  </si>
  <si>
    <t>83.5</t>
  </si>
  <si>
    <t>17</t>
  </si>
  <si>
    <t>80.5</t>
  </si>
  <si>
    <t>19</t>
  </si>
  <si>
    <t>24</t>
  </si>
  <si>
    <t>29</t>
  </si>
  <si>
    <t>吕云云</t>
  </si>
  <si>
    <t>柴艾琴</t>
  </si>
  <si>
    <t>饶腾飞</t>
  </si>
  <si>
    <t>蔡丹琴</t>
  </si>
  <si>
    <t>黄海云</t>
  </si>
  <si>
    <t>汪茂辉</t>
  </si>
  <si>
    <t>黎雅婷</t>
  </si>
  <si>
    <t>孙如意</t>
  </si>
  <si>
    <t>孙满莲</t>
  </si>
  <si>
    <t>乐红杏</t>
  </si>
  <si>
    <t>黄海霞</t>
  </si>
  <si>
    <t>黄欢</t>
  </si>
  <si>
    <t>徐丽娟</t>
  </si>
  <si>
    <t>金璇</t>
  </si>
  <si>
    <t>程姝云</t>
  </si>
  <si>
    <t>饶志燕</t>
  </si>
  <si>
    <t>高寒</t>
  </si>
  <si>
    <t>张红</t>
  </si>
  <si>
    <t>陈丽</t>
  </si>
  <si>
    <t>史竣成</t>
  </si>
  <si>
    <t>曹霞</t>
  </si>
  <si>
    <t>叶仙芸</t>
  </si>
  <si>
    <t>李桂妹</t>
  </si>
  <si>
    <t>翟珠苹</t>
  </si>
  <si>
    <t>程依云</t>
  </si>
  <si>
    <t>陶雯</t>
  </si>
  <si>
    <t>刘纷</t>
  </si>
  <si>
    <t>程莉莉</t>
  </si>
  <si>
    <t>陈珍</t>
  </si>
  <si>
    <t>孙玉芳</t>
  </si>
  <si>
    <t>姚莉</t>
  </si>
  <si>
    <t>饶钰</t>
  </si>
  <si>
    <t>86</t>
  </si>
  <si>
    <t>徐静雅</t>
  </si>
  <si>
    <t>余晶晶</t>
  </si>
  <si>
    <t>吴文婷</t>
  </si>
  <si>
    <t>程志雄</t>
  </si>
  <si>
    <t>江水玲</t>
  </si>
  <si>
    <t>蔡丽</t>
  </si>
  <si>
    <t>蒋慧娟</t>
  </si>
  <si>
    <t>刘敏才</t>
  </si>
  <si>
    <t>万琪</t>
  </si>
  <si>
    <t>李卉</t>
  </si>
  <si>
    <t>蔡桂凤</t>
  </si>
  <si>
    <t>31.5</t>
  </si>
  <si>
    <t>蒋三根</t>
  </si>
  <si>
    <t>陈曌君</t>
  </si>
  <si>
    <t>彭乐书</t>
  </si>
  <si>
    <t>黄宇</t>
  </si>
  <si>
    <t>曹梅兰</t>
  </si>
  <si>
    <t>祝爱香</t>
  </si>
  <si>
    <t>柴风风</t>
  </si>
  <si>
    <t>饶泽东</t>
  </si>
  <si>
    <t>黄子波</t>
  </si>
  <si>
    <t>刘志武</t>
  </si>
  <si>
    <t>张新明</t>
  </si>
  <si>
    <t>周剑</t>
  </si>
  <si>
    <t>吴玉珍</t>
  </si>
  <si>
    <t>刘叶娟</t>
  </si>
  <si>
    <t>方媛昕</t>
  </si>
  <si>
    <t>胡黎思</t>
  </si>
  <si>
    <t>黄小玲</t>
  </si>
  <si>
    <t>吴曼婷</t>
  </si>
  <si>
    <t>方灵</t>
  </si>
  <si>
    <t>夏静宜</t>
  </si>
  <si>
    <t>杜巧玲</t>
  </si>
  <si>
    <t>23</t>
  </si>
  <si>
    <t>乐咪咪</t>
  </si>
  <si>
    <t>汪冰</t>
  </si>
  <si>
    <t>徐金红</t>
  </si>
  <si>
    <t>曹一麟</t>
  </si>
  <si>
    <t>丁洪祖</t>
  </si>
  <si>
    <t>蒋冬琴</t>
  </si>
  <si>
    <t>周子瑶</t>
  </si>
  <si>
    <t>潘王琴</t>
  </si>
  <si>
    <t>张蔚</t>
  </si>
  <si>
    <t>汪超</t>
  </si>
  <si>
    <t>邹宁</t>
  </si>
  <si>
    <t>饶文秀</t>
  </si>
  <si>
    <t>徐紫煊</t>
  </si>
  <si>
    <t>王开心</t>
  </si>
  <si>
    <t>黄丽帆</t>
  </si>
  <si>
    <t>刘娟</t>
  </si>
  <si>
    <t>张小雨</t>
  </si>
  <si>
    <t>汪丽兰</t>
  </si>
  <si>
    <t>夏慧慧</t>
  </si>
  <si>
    <t>陈静</t>
  </si>
  <si>
    <t>蒋雨晴</t>
  </si>
  <si>
    <t>刘彩红</t>
  </si>
  <si>
    <t>周倩影</t>
  </si>
  <si>
    <t>蔡湾湾</t>
  </si>
  <si>
    <t>杨莹</t>
  </si>
  <si>
    <t>79.5</t>
  </si>
  <si>
    <t>招聘岗位：高中数学</t>
  </si>
  <si>
    <t>曹琪明</t>
  </si>
  <si>
    <t>2018年8月10日</t>
  </si>
  <si>
    <t>1</t>
  </si>
  <si>
    <t>2</t>
  </si>
  <si>
    <t>1</t>
  </si>
  <si>
    <t>2</t>
  </si>
  <si>
    <t>3</t>
  </si>
  <si>
    <t>4</t>
  </si>
  <si>
    <r>
      <t>2</t>
    </r>
    <r>
      <rPr>
        <sz val="11"/>
        <color theme="1"/>
        <rFont val="Calibri"/>
        <family val="3"/>
        <scheme val="minor"/>
      </rPr>
      <t>018年8月10日</t>
    </r>
  </si>
  <si>
    <r>
      <t>2</t>
    </r>
    <r>
      <rPr>
        <sz val="11"/>
        <color theme="1"/>
        <rFont val="Calibri"/>
        <family val="3"/>
        <scheme val="minor"/>
      </rPr>
      <t>018年8月10日</t>
    </r>
  </si>
  <si>
    <t>1</t>
  </si>
  <si>
    <t>2</t>
  </si>
  <si>
    <t>招聘岗位：农村小学语文</t>
  </si>
  <si>
    <t>万年县2018年中小学幼儿园招聘教师成绩汇总表</t>
  </si>
  <si>
    <t>1</t>
  </si>
  <si>
    <t>2</t>
  </si>
  <si>
    <t>1</t>
  </si>
  <si>
    <t>1</t>
  </si>
  <si>
    <t>2</t>
  </si>
  <si>
    <t>3</t>
  </si>
  <si>
    <t>4</t>
  </si>
  <si>
    <r>
      <t>201</t>
    </r>
    <r>
      <rPr>
        <sz val="11"/>
        <color theme="1"/>
        <rFont val="Calibri"/>
        <family val="3"/>
        <scheme val="minor"/>
      </rPr>
      <t>8</t>
    </r>
    <r>
      <rPr>
        <sz val="11"/>
        <color theme="1"/>
        <rFont val="Calibri"/>
        <family val="3"/>
        <scheme val="minor"/>
      </rPr>
      <t>年8月</t>
    </r>
    <r>
      <rPr>
        <sz val="11"/>
        <color theme="1"/>
        <rFont val="Calibri"/>
        <family val="3"/>
        <scheme val="minor"/>
      </rPr>
      <t>10</t>
    </r>
    <r>
      <rPr>
        <sz val="11"/>
        <color theme="1"/>
        <rFont val="Calibri"/>
        <family val="3"/>
        <scheme val="minor"/>
      </rPr>
      <t>日</t>
    </r>
  </si>
  <si>
    <t>招聘岗位：职教语文</t>
  </si>
  <si>
    <t>招聘岗位：职教数学</t>
  </si>
  <si>
    <t>招聘岗位：职教英语</t>
  </si>
  <si>
    <t>张德华</t>
  </si>
  <si>
    <t>5</t>
  </si>
  <si>
    <t>6</t>
  </si>
  <si>
    <t>1</t>
  </si>
  <si>
    <t>2</t>
  </si>
  <si>
    <t>招聘岗位：职教物理</t>
  </si>
  <si>
    <t>招聘岗位：职教音乐</t>
  </si>
  <si>
    <t>招聘岗位：职教体育</t>
  </si>
  <si>
    <t>招聘岗位：职教政治</t>
  </si>
  <si>
    <t>招聘岗位：职教信息技术</t>
  </si>
  <si>
    <t>1</t>
  </si>
  <si>
    <t>2</t>
  </si>
  <si>
    <t>万夏雨</t>
  </si>
  <si>
    <t>1</t>
  </si>
  <si>
    <t>2</t>
  </si>
  <si>
    <r>
      <t>2018</t>
    </r>
    <r>
      <rPr>
        <sz val="11"/>
        <color theme="1"/>
        <rFont val="Calibri"/>
        <family val="2"/>
        <scheme val="minor"/>
      </rPr>
      <t>年8月</t>
    </r>
    <r>
      <rPr>
        <sz val="11"/>
        <color theme="1"/>
        <rFont val="Calibri"/>
        <family val="3"/>
        <scheme val="minor"/>
      </rPr>
      <t>10</t>
    </r>
    <r>
      <rPr>
        <sz val="11"/>
        <color theme="1"/>
        <rFont val="Calibri"/>
        <family val="2"/>
        <scheme val="minor"/>
      </rPr>
      <t>日</t>
    </r>
  </si>
  <si>
    <t>26</t>
  </si>
  <si>
    <r>
      <t>201</t>
    </r>
    <r>
      <rPr>
        <sz val="11"/>
        <color theme="1"/>
        <rFont val="Calibri"/>
        <family val="3"/>
        <scheme val="minor"/>
      </rPr>
      <t>8</t>
    </r>
    <r>
      <rPr>
        <sz val="11"/>
        <color theme="1"/>
        <rFont val="Calibri"/>
        <family val="2"/>
        <scheme val="minor"/>
      </rPr>
      <t>年8月</t>
    </r>
    <r>
      <rPr>
        <sz val="11"/>
        <color theme="1"/>
        <rFont val="Calibri"/>
        <family val="3"/>
        <scheme val="minor"/>
      </rPr>
      <t>10</t>
    </r>
    <r>
      <rPr>
        <sz val="11"/>
        <color theme="1"/>
        <rFont val="Calibri"/>
        <family val="2"/>
        <scheme val="minor"/>
      </rPr>
      <t>日</t>
    </r>
  </si>
  <si>
    <t>李志标</t>
  </si>
  <si>
    <r>
      <t>2018年8月10</t>
    </r>
    <r>
      <rPr>
        <sz val="11"/>
        <color theme="1"/>
        <rFont val="Calibri"/>
        <family val="2"/>
        <scheme val="minor"/>
      </rPr>
      <t>日</t>
    </r>
  </si>
  <si>
    <t>招聘岗位：高中美术</t>
  </si>
</sst>
</file>

<file path=xl/styles.xml><?xml version="1.0" encoding="utf-8"?>
<styleSheet xmlns="http://schemas.openxmlformats.org/spreadsheetml/2006/main">
  <numFmts count="5">
    <numFmt numFmtId="176" formatCode="0.000_);[Red]\(0.000\)"/>
    <numFmt numFmtId="177" formatCode="0.00_);[Red]\(0.00\)"/>
    <numFmt numFmtId="178" formatCode="0.000_ "/>
    <numFmt numFmtId="179" formatCode="0.00_ "/>
    <numFmt numFmtId="180" formatCode="0_);[Red]\(0\)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宋体"/>
      <family val="3"/>
    </font>
    <font>
      <b/>
      <sz val="11"/>
      <name val="宋体"/>
      <family val="3"/>
    </font>
    <font>
      <sz val="14"/>
      <name val="仿宋"/>
      <family val="3"/>
    </font>
    <font>
      <sz val="14"/>
      <color indexed="8"/>
      <name val="宋体"/>
      <family val="3"/>
    </font>
    <font>
      <sz val="14"/>
      <name val="宋体"/>
      <family val="3"/>
    </font>
    <font>
      <sz val="9"/>
      <name val="Calibri"/>
      <family val="3"/>
      <scheme val="minor"/>
    </font>
    <font>
      <sz val="14"/>
      <name val="Calibri"/>
      <family val="3"/>
      <scheme val="minor"/>
    </font>
    <font>
      <sz val="14"/>
      <color theme="1"/>
      <name val="Calibri"/>
      <family val="3"/>
      <scheme val="minor"/>
    </font>
    <font>
      <b/>
      <sz val="18"/>
      <name val="Calibri"/>
      <family val="3"/>
      <scheme val="minor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5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177" fontId="0" fillId="0" borderId="0" xfId="0" applyNumberFormat="1" applyBorder="1" applyAlignment="1">
      <alignment vertical="center"/>
    </xf>
    <xf numFmtId="49" fontId="0" fillId="0" borderId="0" xfId="0" applyNumberForma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177" fontId="3" fillId="0" borderId="1" xfId="0" applyNumberFormat="1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178" fontId="4" fillId="0" borderId="1" xfId="0" applyNumberFormat="1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/>
    </xf>
    <xf numFmtId="177" fontId="4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177" fontId="3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/>
    </xf>
    <xf numFmtId="49" fontId="8" fillId="0" borderId="1" xfId="0" applyNumberFormat="1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49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177" fontId="5" fillId="0" borderId="1" xfId="0" applyNumberFormat="1" applyFont="1" applyBorder="1" applyAlignment="1">
      <alignment horizontal="center" vertical="center"/>
    </xf>
    <xf numFmtId="177" fontId="9" fillId="0" borderId="1" xfId="0" applyNumberFormat="1" applyFont="1" applyBorder="1" applyAlignment="1">
      <alignment horizontal="center" vertical="center"/>
    </xf>
    <xf numFmtId="180" fontId="9" fillId="0" borderId="1" xfId="0" applyNumberFormat="1" applyFont="1" applyBorder="1" applyAlignment="1">
      <alignment horizontal="center" vertical="center"/>
    </xf>
    <xf numFmtId="179" fontId="5" fillId="0" borderId="1" xfId="0" applyNumberFormat="1" applyFont="1" applyBorder="1" applyAlignment="1">
      <alignment horizontal="center" vertical="center"/>
    </xf>
    <xf numFmtId="179" fontId="9" fillId="0" borderId="1" xfId="0" applyNumberFormat="1" applyFont="1" applyBorder="1" applyAlignment="1">
      <alignment horizontal="center" vertical="center"/>
    </xf>
    <xf numFmtId="179" fontId="6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9" fillId="0" borderId="1" xfId="0" applyNumberFormat="1" applyFont="1" applyBorder="1" applyAlignment="1">
      <alignment vertical="center"/>
    </xf>
    <xf numFmtId="177" fontId="8" fillId="0" borderId="1" xfId="0" applyNumberFormat="1" applyFont="1" applyBorder="1" applyAlignment="1">
      <alignment horizontal="center" vertical="center"/>
    </xf>
    <xf numFmtId="177" fontId="4" fillId="0" borderId="1" xfId="0" applyNumberFormat="1" applyFont="1" applyBorder="1" applyAlignment="1">
      <alignment horizontal="center" vertical="center" wrapText="1"/>
    </xf>
    <xf numFmtId="179" fontId="5" fillId="0" borderId="1" xfId="0" applyNumberFormat="1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77" fontId="3" fillId="0" borderId="1" xfId="0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 wrapText="1"/>
    </xf>
    <xf numFmtId="177" fontId="3" fillId="0" borderId="1" xfId="0" applyNumberFormat="1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"/>
  <sheetViews>
    <sheetView tabSelected="1" workbookViewId="0" topLeftCell="A1">
      <selection activeCell="M7" sqref="M7"/>
    </sheetView>
  </sheetViews>
  <sheetFormatPr defaultColWidth="9.140625" defaultRowHeight="15"/>
  <cols>
    <col min="1" max="1" width="11.7109375" style="0" customWidth="1"/>
    <col min="2" max="10" width="13.00390625" style="0" customWidth="1"/>
  </cols>
  <sheetData>
    <row r="1" spans="1:10" ht="35.25" customHeight="1">
      <c r="A1" s="38" t="s">
        <v>524</v>
      </c>
      <c r="B1" s="38"/>
      <c r="C1" s="38"/>
      <c r="D1" s="38"/>
      <c r="E1" s="38"/>
      <c r="F1" s="38"/>
      <c r="G1" s="38"/>
      <c r="H1" s="38"/>
      <c r="I1" s="38"/>
      <c r="J1" s="38"/>
    </row>
    <row r="2" spans="1:9" ht="20.25" customHeight="1">
      <c r="A2" t="s">
        <v>14</v>
      </c>
      <c r="F2" s="1"/>
      <c r="G2" s="2"/>
      <c r="H2" s="1"/>
      <c r="I2" s="23" t="s">
        <v>519</v>
      </c>
    </row>
    <row r="3" spans="1:10" ht="24" customHeight="1">
      <c r="A3" s="39" t="s">
        <v>1</v>
      </c>
      <c r="B3" s="40" t="s">
        <v>2</v>
      </c>
      <c r="C3" s="40"/>
      <c r="D3" s="40"/>
      <c r="E3" s="40"/>
      <c r="F3" s="40"/>
      <c r="G3" s="41" t="s">
        <v>3</v>
      </c>
      <c r="H3" s="41"/>
      <c r="I3" s="39" t="s">
        <v>4</v>
      </c>
      <c r="J3" s="39" t="s">
        <v>5</v>
      </c>
    </row>
    <row r="4" spans="1:10" ht="25.5" customHeight="1">
      <c r="A4" s="39"/>
      <c r="B4" s="39" t="s">
        <v>6</v>
      </c>
      <c r="C4" s="39"/>
      <c r="D4" s="39" t="s">
        <v>7</v>
      </c>
      <c r="E4" s="39"/>
      <c r="F4" s="42" t="s">
        <v>8</v>
      </c>
      <c r="G4" s="43" t="s">
        <v>9</v>
      </c>
      <c r="H4" s="43"/>
      <c r="I4" s="39"/>
      <c r="J4" s="39"/>
    </row>
    <row r="5" spans="1:10" ht="22.5" customHeight="1">
      <c r="A5" s="39"/>
      <c r="B5" s="4" t="s">
        <v>10</v>
      </c>
      <c r="C5" s="4" t="s">
        <v>11</v>
      </c>
      <c r="D5" s="4" t="s">
        <v>10</v>
      </c>
      <c r="E5" s="4" t="s">
        <v>11</v>
      </c>
      <c r="F5" s="42"/>
      <c r="G5" s="5" t="s">
        <v>10</v>
      </c>
      <c r="H5" s="6" t="s">
        <v>12</v>
      </c>
      <c r="I5" s="39"/>
      <c r="J5" s="39"/>
    </row>
    <row r="6" spans="1:15" ht="36" customHeight="1">
      <c r="A6" s="20" t="s">
        <v>96</v>
      </c>
      <c r="B6" s="21" t="s">
        <v>103</v>
      </c>
      <c r="C6" s="7">
        <f aca="true" t="shared" si="0" ref="C6:C13">B6*0.25</f>
        <v>13.875</v>
      </c>
      <c r="D6" s="21" t="s">
        <v>100</v>
      </c>
      <c r="E6" s="8">
        <f aca="true" t="shared" si="1" ref="E6:E13">D6*0.25</f>
        <v>18.375</v>
      </c>
      <c r="F6" s="7">
        <f aca="true" t="shared" si="2" ref="F6:F13">C6+E6</f>
        <v>32.25</v>
      </c>
      <c r="G6" s="25">
        <v>94.66</v>
      </c>
      <c r="H6" s="9">
        <f aca="true" t="shared" si="3" ref="H6:H13">G6*0.5</f>
        <v>47.33</v>
      </c>
      <c r="I6" s="10">
        <f aca="true" t="shared" si="4" ref="I6:I13">F6+H6</f>
        <v>79.58</v>
      </c>
      <c r="J6" s="21" t="s">
        <v>525</v>
      </c>
      <c r="K6" s="3"/>
      <c r="L6" s="3"/>
      <c r="N6" s="3"/>
      <c r="O6" s="3"/>
    </row>
    <row r="7" spans="1:15" ht="36" customHeight="1">
      <c r="A7" s="20" t="s">
        <v>95</v>
      </c>
      <c r="B7" s="21" t="s">
        <v>100</v>
      </c>
      <c r="C7" s="7">
        <f t="shared" si="0"/>
        <v>18.375</v>
      </c>
      <c r="D7" s="21" t="s">
        <v>101</v>
      </c>
      <c r="E7" s="8">
        <f t="shared" si="1"/>
        <v>14</v>
      </c>
      <c r="F7" s="7">
        <f t="shared" si="2"/>
        <v>32.375</v>
      </c>
      <c r="G7" s="10">
        <v>90.66</v>
      </c>
      <c r="H7" s="9">
        <f t="shared" si="3"/>
        <v>45.33</v>
      </c>
      <c r="I7" s="10">
        <f t="shared" si="4"/>
        <v>77.705</v>
      </c>
      <c r="J7" s="21" t="s">
        <v>526</v>
      </c>
      <c r="K7" s="3"/>
      <c r="L7" s="3"/>
      <c r="N7" s="3"/>
      <c r="O7" s="3"/>
    </row>
    <row r="8" spans="1:15" ht="36" customHeight="1">
      <c r="A8" s="20" t="s">
        <v>98</v>
      </c>
      <c r="B8" s="21" t="s">
        <v>117</v>
      </c>
      <c r="C8" s="7">
        <f t="shared" si="0"/>
        <v>18.75</v>
      </c>
      <c r="D8" s="21" t="s">
        <v>103</v>
      </c>
      <c r="E8" s="8">
        <f t="shared" si="1"/>
        <v>13.875</v>
      </c>
      <c r="F8" s="7">
        <f t="shared" si="2"/>
        <v>32.625</v>
      </c>
      <c r="G8" s="26">
        <v>89</v>
      </c>
      <c r="H8" s="9">
        <f t="shared" si="3"/>
        <v>44.5</v>
      </c>
      <c r="I8" s="10">
        <f t="shared" si="4"/>
        <v>77.125</v>
      </c>
      <c r="J8" s="21" t="s">
        <v>107</v>
      </c>
      <c r="K8" s="3"/>
      <c r="L8" s="3"/>
      <c r="N8" s="3"/>
      <c r="O8" s="3"/>
    </row>
    <row r="9" spans="1:15" ht="36" customHeight="1">
      <c r="A9" s="20" t="s">
        <v>13</v>
      </c>
      <c r="B9" s="21" t="s">
        <v>105</v>
      </c>
      <c r="C9" s="7">
        <f t="shared" si="0"/>
        <v>16.5</v>
      </c>
      <c r="D9" s="21" t="s">
        <v>106</v>
      </c>
      <c r="E9" s="8">
        <f t="shared" si="1"/>
        <v>15</v>
      </c>
      <c r="F9" s="7">
        <f t="shared" si="2"/>
        <v>31.5</v>
      </c>
      <c r="G9" s="25">
        <v>89.66</v>
      </c>
      <c r="H9" s="9">
        <f t="shared" si="3"/>
        <v>44.83</v>
      </c>
      <c r="I9" s="10">
        <f t="shared" si="4"/>
        <v>76.33</v>
      </c>
      <c r="J9" s="21" t="s">
        <v>110</v>
      </c>
      <c r="K9" s="3"/>
      <c r="L9" s="3"/>
      <c r="N9" s="3"/>
      <c r="O9" s="3"/>
    </row>
    <row r="10" spans="1:15" ht="36" customHeight="1">
      <c r="A10" s="20" t="s">
        <v>99</v>
      </c>
      <c r="B10" s="21" t="s">
        <v>108</v>
      </c>
      <c r="C10" s="7">
        <f t="shared" si="0"/>
        <v>12.375</v>
      </c>
      <c r="D10" s="21" t="s">
        <v>118</v>
      </c>
      <c r="E10" s="8">
        <f t="shared" si="1"/>
        <v>14.75</v>
      </c>
      <c r="F10" s="7">
        <f t="shared" si="2"/>
        <v>27.125</v>
      </c>
      <c r="G10" s="26">
        <v>89.66</v>
      </c>
      <c r="H10" s="9">
        <f t="shared" si="3"/>
        <v>44.83</v>
      </c>
      <c r="I10" s="10">
        <f t="shared" si="4"/>
        <v>71.955</v>
      </c>
      <c r="J10" s="21" t="s">
        <v>124</v>
      </c>
      <c r="K10" s="3"/>
      <c r="L10" s="3"/>
      <c r="N10" s="3"/>
      <c r="O10" s="3"/>
    </row>
    <row r="11" spans="1:15" ht="36" customHeight="1">
      <c r="A11" s="20" t="s">
        <v>97</v>
      </c>
      <c r="B11" s="21" t="s">
        <v>108</v>
      </c>
      <c r="C11" s="7">
        <f t="shared" si="0"/>
        <v>12.375</v>
      </c>
      <c r="D11" s="21" t="s">
        <v>109</v>
      </c>
      <c r="E11" s="8">
        <f t="shared" si="1"/>
        <v>14.125</v>
      </c>
      <c r="F11" s="7">
        <f t="shared" si="2"/>
        <v>26.5</v>
      </c>
      <c r="G11" s="26">
        <v>87.33</v>
      </c>
      <c r="H11" s="9">
        <f t="shared" si="3"/>
        <v>43.665</v>
      </c>
      <c r="I11" s="10">
        <f t="shared" si="4"/>
        <v>70.16499999999999</v>
      </c>
      <c r="J11" s="21" t="s">
        <v>114</v>
      </c>
      <c r="K11" s="3"/>
      <c r="L11" s="3"/>
      <c r="N11" s="3"/>
      <c r="O11" s="3"/>
    </row>
    <row r="12" spans="1:15" ht="36" customHeight="1">
      <c r="A12" s="20" t="s">
        <v>24</v>
      </c>
      <c r="B12" s="21" t="s">
        <v>112</v>
      </c>
      <c r="C12" s="7">
        <f t="shared" si="0"/>
        <v>13</v>
      </c>
      <c r="D12" s="21" t="s">
        <v>113</v>
      </c>
      <c r="E12" s="8">
        <f t="shared" si="1"/>
        <v>12.25</v>
      </c>
      <c r="F12" s="7">
        <f t="shared" si="2"/>
        <v>25.25</v>
      </c>
      <c r="G12" s="26">
        <v>0</v>
      </c>
      <c r="H12" s="9">
        <f t="shared" si="3"/>
        <v>0</v>
      </c>
      <c r="I12" s="10">
        <f t="shared" si="4"/>
        <v>25.25</v>
      </c>
      <c r="J12" s="21"/>
      <c r="K12" s="3"/>
      <c r="L12" s="3"/>
      <c r="N12" s="3"/>
      <c r="O12" s="3"/>
    </row>
    <row r="13" spans="1:15" ht="36" customHeight="1">
      <c r="A13" s="20" t="s">
        <v>25</v>
      </c>
      <c r="B13" s="21" t="s">
        <v>108</v>
      </c>
      <c r="C13" s="7">
        <f t="shared" si="0"/>
        <v>12.375</v>
      </c>
      <c r="D13" s="21" t="s">
        <v>115</v>
      </c>
      <c r="E13" s="8">
        <f t="shared" si="1"/>
        <v>10.125</v>
      </c>
      <c r="F13" s="7">
        <f t="shared" si="2"/>
        <v>22.5</v>
      </c>
      <c r="G13" s="26">
        <v>0</v>
      </c>
      <c r="H13" s="9">
        <f t="shared" si="3"/>
        <v>0</v>
      </c>
      <c r="I13" s="10">
        <f t="shared" si="4"/>
        <v>22.5</v>
      </c>
      <c r="J13" s="21"/>
      <c r="K13" s="3"/>
      <c r="L13" s="3"/>
      <c r="N13" s="3"/>
      <c r="O13" s="3"/>
    </row>
    <row r="14" ht="27.75" customHeight="1"/>
    <row r="15" ht="27.75" customHeight="1"/>
    <row r="16" ht="27.75" customHeight="1"/>
    <row r="17" ht="27.75" customHeight="1"/>
    <row r="18" ht="27.75" customHeight="1"/>
    <row r="19" ht="27.75" customHeight="1"/>
    <row r="20" ht="27.75" customHeight="1"/>
    <row r="21" ht="27.75" customHeight="1"/>
    <row r="22" ht="27.75" customHeight="1"/>
    <row r="23" ht="27.75" customHeight="1"/>
    <row r="24" ht="27.75" customHeight="1"/>
    <row r="25" ht="27.75" customHeight="1"/>
    <row r="26" ht="27.75" customHeight="1"/>
  </sheetData>
  <mergeCells count="10">
    <mergeCell ref="A1:J1"/>
    <mergeCell ref="A3:A5"/>
    <mergeCell ref="B3:F3"/>
    <mergeCell ref="G3:H3"/>
    <mergeCell ref="I3:I5"/>
    <mergeCell ref="J3:J5"/>
    <mergeCell ref="B4:C4"/>
    <mergeCell ref="D4:E4"/>
    <mergeCell ref="F4:F5"/>
    <mergeCell ref="G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10"/>
  <sheetViews>
    <sheetView workbookViewId="0" topLeftCell="A7">
      <selection activeCell="M9" sqref="M9"/>
    </sheetView>
  </sheetViews>
  <sheetFormatPr defaultColWidth="9.140625" defaultRowHeight="15"/>
  <cols>
    <col min="1" max="10" width="12.8515625" style="0" customWidth="1"/>
  </cols>
  <sheetData>
    <row r="1" spans="1:10" ht="22.5">
      <c r="A1" s="38" t="s">
        <v>524</v>
      </c>
      <c r="B1" s="38"/>
      <c r="C1" s="38"/>
      <c r="D1" s="38"/>
      <c r="E1" s="38"/>
      <c r="F1" s="38"/>
      <c r="G1" s="38"/>
      <c r="H1" s="38"/>
      <c r="I1" s="38"/>
      <c r="J1" s="38"/>
    </row>
    <row r="2" spans="1:9" ht="20.25" customHeight="1">
      <c r="A2" t="s">
        <v>264</v>
      </c>
      <c r="F2" s="1"/>
      <c r="G2" s="2"/>
      <c r="H2" s="1"/>
      <c r="I2" s="23" t="s">
        <v>519</v>
      </c>
    </row>
    <row r="3" spans="1:10" ht="24" customHeight="1">
      <c r="A3" s="39" t="s">
        <v>1</v>
      </c>
      <c r="B3" s="40" t="s">
        <v>2</v>
      </c>
      <c r="C3" s="40"/>
      <c r="D3" s="40"/>
      <c r="E3" s="40"/>
      <c r="F3" s="40"/>
      <c r="G3" s="41" t="s">
        <v>3</v>
      </c>
      <c r="H3" s="41"/>
      <c r="I3" s="39" t="s">
        <v>4</v>
      </c>
      <c r="J3" s="39" t="s">
        <v>5</v>
      </c>
    </row>
    <row r="4" spans="1:10" ht="25.5" customHeight="1">
      <c r="A4" s="39"/>
      <c r="B4" s="39" t="s">
        <v>6</v>
      </c>
      <c r="C4" s="39"/>
      <c r="D4" s="39" t="s">
        <v>7</v>
      </c>
      <c r="E4" s="39"/>
      <c r="F4" s="42" t="s">
        <v>8</v>
      </c>
      <c r="G4" s="43" t="s">
        <v>9</v>
      </c>
      <c r="H4" s="43"/>
      <c r="I4" s="39"/>
      <c r="J4" s="39"/>
    </row>
    <row r="5" spans="1:10" ht="33.75" customHeight="1">
      <c r="A5" s="39"/>
      <c r="B5" s="16" t="s">
        <v>10</v>
      </c>
      <c r="C5" s="16" t="s">
        <v>11</v>
      </c>
      <c r="D5" s="16" t="s">
        <v>10</v>
      </c>
      <c r="E5" s="16" t="s">
        <v>11</v>
      </c>
      <c r="F5" s="42"/>
      <c r="G5" s="18" t="s">
        <v>10</v>
      </c>
      <c r="H5" s="17" t="s">
        <v>12</v>
      </c>
      <c r="I5" s="39"/>
      <c r="J5" s="39"/>
    </row>
    <row r="6" spans="1:18" ht="39" customHeight="1">
      <c r="A6" s="20" t="s">
        <v>265</v>
      </c>
      <c r="B6" s="21" t="s">
        <v>118</v>
      </c>
      <c r="C6" s="7">
        <f>B6*0.25</f>
        <v>14.75</v>
      </c>
      <c r="D6" s="21" t="s">
        <v>162</v>
      </c>
      <c r="E6" s="8">
        <f>D6*0.25</f>
        <v>12.75</v>
      </c>
      <c r="F6" s="7">
        <f>C6+E6</f>
        <v>27.5</v>
      </c>
      <c r="G6" s="28">
        <v>84.33</v>
      </c>
      <c r="H6" s="9">
        <f>G6*0.5</f>
        <v>42.165</v>
      </c>
      <c r="I6" s="10">
        <f>F6+H6</f>
        <v>69.66499999999999</v>
      </c>
      <c r="J6" s="21" t="s">
        <v>527</v>
      </c>
      <c r="K6" s="3"/>
      <c r="L6" s="3"/>
      <c r="M6" s="3"/>
      <c r="P6" s="3" t="s">
        <v>270</v>
      </c>
      <c r="Q6" s="3" t="s">
        <v>102</v>
      </c>
      <c r="R6" s="3"/>
    </row>
    <row r="7" spans="1:17" ht="39" customHeight="1">
      <c r="A7" s="20" t="s">
        <v>266</v>
      </c>
      <c r="B7" s="21" t="s">
        <v>193</v>
      </c>
      <c r="C7" s="7">
        <f aca="true" t="shared" si="0" ref="C7:C8">B7*0.25</f>
        <v>14.25</v>
      </c>
      <c r="D7" s="21" t="s">
        <v>271</v>
      </c>
      <c r="E7" s="8">
        <f aca="true" t="shared" si="1" ref="E7:E9">D7*0.25</f>
        <v>9.875</v>
      </c>
      <c r="F7" s="7">
        <f aca="true" t="shared" si="2" ref="F7:F9">C7+E7</f>
        <v>24.125</v>
      </c>
      <c r="G7" s="28">
        <v>88</v>
      </c>
      <c r="H7" s="9">
        <f aca="true" t="shared" si="3" ref="H7:H9">G7*0.5</f>
        <v>44</v>
      </c>
      <c r="I7" s="10">
        <f aca="true" t="shared" si="4" ref="I7:I9">F7+H7</f>
        <v>68.125</v>
      </c>
      <c r="J7" s="21" t="s">
        <v>529</v>
      </c>
      <c r="K7" s="3"/>
      <c r="L7" s="3"/>
      <c r="M7" s="3"/>
      <c r="P7" s="3" t="s">
        <v>272</v>
      </c>
      <c r="Q7" s="3" t="s">
        <v>104</v>
      </c>
    </row>
    <row r="8" spans="1:17" ht="39" customHeight="1">
      <c r="A8" s="20" t="s">
        <v>267</v>
      </c>
      <c r="B8" s="21" t="s">
        <v>205</v>
      </c>
      <c r="C8" s="7">
        <f t="shared" si="0"/>
        <v>11.375</v>
      </c>
      <c r="D8" s="21" t="s">
        <v>154</v>
      </c>
      <c r="E8" s="8">
        <f t="shared" si="1"/>
        <v>12.625</v>
      </c>
      <c r="F8" s="7">
        <f t="shared" si="2"/>
        <v>24</v>
      </c>
      <c r="G8" s="28">
        <v>85.33</v>
      </c>
      <c r="H8" s="9">
        <f t="shared" si="3"/>
        <v>42.665</v>
      </c>
      <c r="I8" s="10">
        <f t="shared" si="4"/>
        <v>66.66499999999999</v>
      </c>
      <c r="J8" s="21" t="s">
        <v>530</v>
      </c>
      <c r="K8" s="3"/>
      <c r="L8" s="3"/>
      <c r="M8" s="3"/>
      <c r="P8" s="3" t="s">
        <v>206</v>
      </c>
      <c r="Q8" s="3" t="s">
        <v>107</v>
      </c>
    </row>
    <row r="9" spans="1:17" ht="39" customHeight="1">
      <c r="A9" s="20" t="s">
        <v>269</v>
      </c>
      <c r="B9" s="21" t="s">
        <v>157</v>
      </c>
      <c r="C9" s="7">
        <f>B9*0.25</f>
        <v>10.5</v>
      </c>
      <c r="D9" s="21" t="s">
        <v>237</v>
      </c>
      <c r="E9" s="8">
        <f t="shared" si="1"/>
        <v>10.875</v>
      </c>
      <c r="F9" s="7">
        <f t="shared" si="2"/>
        <v>21.375</v>
      </c>
      <c r="G9" s="36">
        <v>89.67</v>
      </c>
      <c r="H9" s="9">
        <f t="shared" si="3"/>
        <v>44.835</v>
      </c>
      <c r="I9" s="10">
        <f t="shared" si="4"/>
        <v>66.21000000000001</v>
      </c>
      <c r="J9" s="21" t="s">
        <v>110</v>
      </c>
      <c r="K9" s="3"/>
      <c r="L9" s="3"/>
      <c r="M9" s="3"/>
      <c r="P9" s="3" t="s">
        <v>275</v>
      </c>
      <c r="Q9" s="3" t="s">
        <v>114</v>
      </c>
    </row>
    <row r="10" spans="1:17" ht="39" customHeight="1">
      <c r="A10" s="20" t="s">
        <v>268</v>
      </c>
      <c r="B10" s="21" t="s">
        <v>162</v>
      </c>
      <c r="C10" s="7">
        <f>B10*0.25</f>
        <v>12.75</v>
      </c>
      <c r="D10" s="21" t="s">
        <v>273</v>
      </c>
      <c r="E10" s="8">
        <f>D10*0.25</f>
        <v>8.875</v>
      </c>
      <c r="F10" s="7">
        <f>C10+E10</f>
        <v>21.625</v>
      </c>
      <c r="G10" s="36">
        <v>79.33</v>
      </c>
      <c r="H10" s="9">
        <f>G10*0.5</f>
        <v>39.665</v>
      </c>
      <c r="I10" s="10">
        <f>F10+H10</f>
        <v>61.29</v>
      </c>
      <c r="J10" s="21" t="s">
        <v>124</v>
      </c>
      <c r="K10" s="3"/>
      <c r="L10" s="3"/>
      <c r="M10" s="3"/>
      <c r="P10" s="3" t="s">
        <v>274</v>
      </c>
      <c r="Q10" s="3" t="s">
        <v>124</v>
      </c>
    </row>
  </sheetData>
  <mergeCells count="10">
    <mergeCell ref="A1:J1"/>
    <mergeCell ref="A3:A5"/>
    <mergeCell ref="B3:F3"/>
    <mergeCell ref="G3:H3"/>
    <mergeCell ref="I3:I5"/>
    <mergeCell ref="J3:J5"/>
    <mergeCell ref="B4:C4"/>
    <mergeCell ref="D4:E4"/>
    <mergeCell ref="F4:F5"/>
    <mergeCell ref="G4:H4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11"/>
  <sheetViews>
    <sheetView workbookViewId="0" topLeftCell="A1">
      <selection activeCell="A2" sqref="A2"/>
    </sheetView>
  </sheetViews>
  <sheetFormatPr defaultColWidth="9.140625" defaultRowHeight="15"/>
  <cols>
    <col min="1" max="10" width="12.8515625" style="0" customWidth="1"/>
  </cols>
  <sheetData>
    <row r="1" spans="1:10" ht="22.5">
      <c r="A1" s="38" t="s">
        <v>524</v>
      </c>
      <c r="B1" s="38"/>
      <c r="C1" s="38"/>
      <c r="D1" s="38"/>
      <c r="E1" s="38"/>
      <c r="F1" s="38"/>
      <c r="G1" s="38"/>
      <c r="H1" s="38"/>
      <c r="I1" s="38"/>
      <c r="J1" s="38"/>
    </row>
    <row r="2" spans="1:9" ht="20.25" customHeight="1">
      <c r="A2" t="s">
        <v>556</v>
      </c>
      <c r="F2" s="1"/>
      <c r="G2" s="2"/>
      <c r="H2" s="1"/>
      <c r="I2" s="23" t="s">
        <v>519</v>
      </c>
    </row>
    <row r="3" spans="1:10" ht="24" customHeight="1">
      <c r="A3" s="39" t="s">
        <v>1</v>
      </c>
      <c r="B3" s="40" t="s">
        <v>2</v>
      </c>
      <c r="C3" s="40"/>
      <c r="D3" s="40"/>
      <c r="E3" s="40"/>
      <c r="F3" s="40"/>
      <c r="G3" s="41" t="s">
        <v>3</v>
      </c>
      <c r="H3" s="41"/>
      <c r="I3" s="39" t="s">
        <v>4</v>
      </c>
      <c r="J3" s="39" t="s">
        <v>5</v>
      </c>
    </row>
    <row r="4" spans="1:10" ht="25.5" customHeight="1">
      <c r="A4" s="39"/>
      <c r="B4" s="39" t="s">
        <v>6</v>
      </c>
      <c r="C4" s="39"/>
      <c r="D4" s="39" t="s">
        <v>7</v>
      </c>
      <c r="E4" s="39"/>
      <c r="F4" s="42" t="s">
        <v>8</v>
      </c>
      <c r="G4" s="43" t="s">
        <v>9</v>
      </c>
      <c r="H4" s="43"/>
      <c r="I4" s="39"/>
      <c r="J4" s="39"/>
    </row>
    <row r="5" spans="1:10" ht="33.75" customHeight="1">
      <c r="A5" s="39"/>
      <c r="B5" s="16" t="s">
        <v>10</v>
      </c>
      <c r="C5" s="16" t="s">
        <v>11</v>
      </c>
      <c r="D5" s="16" t="s">
        <v>10</v>
      </c>
      <c r="E5" s="16" t="s">
        <v>11</v>
      </c>
      <c r="F5" s="42"/>
      <c r="G5" s="18" t="s">
        <v>10</v>
      </c>
      <c r="H5" s="17" t="s">
        <v>12</v>
      </c>
      <c r="I5" s="39"/>
      <c r="J5" s="39"/>
    </row>
    <row r="6" spans="1:18" ht="42" customHeight="1">
      <c r="A6" s="20" t="s">
        <v>283</v>
      </c>
      <c r="B6" s="21" t="s">
        <v>182</v>
      </c>
      <c r="C6" s="7">
        <f>B6*0.25</f>
        <v>17.5</v>
      </c>
      <c r="D6" s="21" t="s">
        <v>146</v>
      </c>
      <c r="E6" s="8">
        <f>D6*0.25</f>
        <v>15.875</v>
      </c>
      <c r="F6" s="7">
        <f>C6+E6</f>
        <v>33.375</v>
      </c>
      <c r="G6" s="12">
        <v>87.67</v>
      </c>
      <c r="H6" s="9">
        <f>G6*0.5</f>
        <v>43.835</v>
      </c>
      <c r="I6" s="10">
        <f>F6+H6</f>
        <v>77.21000000000001</v>
      </c>
      <c r="J6" s="21" t="s">
        <v>527</v>
      </c>
      <c r="K6" s="3"/>
      <c r="L6" s="3"/>
      <c r="M6" s="3"/>
      <c r="P6" s="3"/>
      <c r="Q6" s="3"/>
      <c r="R6" s="3"/>
    </row>
    <row r="7" spans="1:17" ht="42" customHeight="1">
      <c r="A7" s="20" t="s">
        <v>284</v>
      </c>
      <c r="B7" s="21" t="s">
        <v>219</v>
      </c>
      <c r="C7" s="7">
        <f aca="true" t="shared" si="0" ref="C7:C10">B7*0.25</f>
        <v>14.5</v>
      </c>
      <c r="D7" s="21" t="s">
        <v>190</v>
      </c>
      <c r="E7" s="8">
        <f aca="true" t="shared" si="1" ref="E7:E10">D7*0.25</f>
        <v>14.875</v>
      </c>
      <c r="F7" s="7">
        <f aca="true" t="shared" si="2" ref="F7:F10">C7+E7</f>
        <v>29.375</v>
      </c>
      <c r="G7" s="12">
        <v>87.33</v>
      </c>
      <c r="H7" s="9">
        <f aca="true" t="shared" si="3" ref="H7:H10">G7*0.5</f>
        <v>43.665</v>
      </c>
      <c r="I7" s="10">
        <f aca="true" t="shared" si="4" ref="I7:I10">F7+H7</f>
        <v>73.03999999999999</v>
      </c>
      <c r="J7" s="21" t="s">
        <v>529</v>
      </c>
      <c r="K7" s="3"/>
      <c r="L7" s="3"/>
      <c r="M7" s="3"/>
      <c r="P7" s="3"/>
      <c r="Q7" s="3"/>
    </row>
    <row r="8" spans="1:17" ht="42" customHeight="1">
      <c r="A8" s="20" t="s">
        <v>285</v>
      </c>
      <c r="B8" s="21" t="s">
        <v>155</v>
      </c>
      <c r="C8" s="7">
        <f t="shared" si="0"/>
        <v>13.75</v>
      </c>
      <c r="D8" s="21" t="s">
        <v>103</v>
      </c>
      <c r="E8" s="8">
        <f t="shared" si="1"/>
        <v>13.875</v>
      </c>
      <c r="F8" s="7">
        <f t="shared" si="2"/>
        <v>27.625</v>
      </c>
      <c r="G8" s="12">
        <v>83.33</v>
      </c>
      <c r="H8" s="9">
        <f t="shared" si="3"/>
        <v>41.665</v>
      </c>
      <c r="I8" s="10">
        <f t="shared" si="4"/>
        <v>69.28999999999999</v>
      </c>
      <c r="J8" s="21" t="s">
        <v>530</v>
      </c>
      <c r="K8" s="3"/>
      <c r="L8" s="3"/>
      <c r="M8" s="3"/>
      <c r="P8" s="3"/>
      <c r="Q8" s="3"/>
    </row>
    <row r="9" spans="1:17" ht="42" customHeight="1">
      <c r="A9" s="20" t="s">
        <v>286</v>
      </c>
      <c r="B9" s="21" t="s">
        <v>153</v>
      </c>
      <c r="C9" s="7">
        <f t="shared" si="0"/>
        <v>12</v>
      </c>
      <c r="D9" s="21" t="s">
        <v>109</v>
      </c>
      <c r="E9" s="8">
        <f t="shared" si="1"/>
        <v>14.125</v>
      </c>
      <c r="F9" s="7">
        <f t="shared" si="2"/>
        <v>26.125</v>
      </c>
      <c r="G9" s="13">
        <v>84.67</v>
      </c>
      <c r="H9" s="9">
        <f t="shared" si="3"/>
        <v>42.335</v>
      </c>
      <c r="I9" s="10">
        <f t="shared" si="4"/>
        <v>68.46000000000001</v>
      </c>
      <c r="J9" s="21" t="s">
        <v>531</v>
      </c>
      <c r="K9" s="3"/>
      <c r="L9" s="3"/>
      <c r="M9" s="3"/>
      <c r="P9" s="3"/>
      <c r="Q9" s="3"/>
    </row>
    <row r="10" spans="1:17" ht="42" customHeight="1">
      <c r="A10" s="20" t="s">
        <v>288</v>
      </c>
      <c r="B10" s="21" t="s">
        <v>156</v>
      </c>
      <c r="C10" s="7">
        <f t="shared" si="0"/>
        <v>11</v>
      </c>
      <c r="D10" s="21" t="s">
        <v>147</v>
      </c>
      <c r="E10" s="8">
        <f t="shared" si="1"/>
        <v>13.125</v>
      </c>
      <c r="F10" s="7">
        <f t="shared" si="2"/>
        <v>24.125</v>
      </c>
      <c r="G10" s="13">
        <v>85.67</v>
      </c>
      <c r="H10" s="9">
        <f t="shared" si="3"/>
        <v>42.835</v>
      </c>
      <c r="I10" s="10">
        <f t="shared" si="4"/>
        <v>66.96000000000001</v>
      </c>
      <c r="J10" s="21" t="s">
        <v>124</v>
      </c>
      <c r="K10" s="3"/>
      <c r="L10" s="3"/>
      <c r="M10" s="3"/>
      <c r="P10" s="3"/>
      <c r="Q10" s="3"/>
    </row>
    <row r="11" spans="1:17" ht="42" customHeight="1">
      <c r="A11" s="20" t="s">
        <v>287</v>
      </c>
      <c r="B11" s="21" t="s">
        <v>153</v>
      </c>
      <c r="C11" s="7">
        <f>B11*0.25</f>
        <v>12</v>
      </c>
      <c r="D11" s="21" t="s">
        <v>108</v>
      </c>
      <c r="E11" s="8">
        <f>D11*0.25</f>
        <v>12.375</v>
      </c>
      <c r="F11" s="7">
        <f>C11+E11</f>
        <v>24.375</v>
      </c>
      <c r="G11" s="13">
        <v>71.67</v>
      </c>
      <c r="H11" s="9">
        <f>G11*0.5</f>
        <v>35.835</v>
      </c>
      <c r="I11" s="10">
        <f>F11+H11</f>
        <v>60.21</v>
      </c>
      <c r="J11" s="21" t="s">
        <v>114</v>
      </c>
      <c r="K11" s="3"/>
      <c r="L11" s="3"/>
      <c r="M11" s="3"/>
      <c r="P11" s="3"/>
      <c r="Q11" s="3"/>
    </row>
  </sheetData>
  <mergeCells count="10">
    <mergeCell ref="A1:J1"/>
    <mergeCell ref="A3:A5"/>
    <mergeCell ref="B3:F3"/>
    <mergeCell ref="G3:H3"/>
    <mergeCell ref="I3:I5"/>
    <mergeCell ref="J3:J5"/>
    <mergeCell ref="B4:C4"/>
    <mergeCell ref="D4:E4"/>
    <mergeCell ref="F4:F5"/>
    <mergeCell ref="G4:H4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14"/>
  <sheetViews>
    <sheetView workbookViewId="0" topLeftCell="A1">
      <selection activeCell="L7" sqref="L7"/>
    </sheetView>
  </sheetViews>
  <sheetFormatPr defaultColWidth="9.140625" defaultRowHeight="15"/>
  <cols>
    <col min="1" max="1" width="11.421875" style="0" customWidth="1"/>
    <col min="2" max="8" width="12.7109375" style="0" customWidth="1"/>
    <col min="9" max="10" width="11.421875" style="0" customWidth="1"/>
  </cols>
  <sheetData>
    <row r="1" spans="1:10" ht="22.5">
      <c r="A1" s="38" t="s">
        <v>524</v>
      </c>
      <c r="B1" s="38"/>
      <c r="C1" s="38"/>
      <c r="D1" s="38"/>
      <c r="E1" s="38"/>
      <c r="F1" s="38"/>
      <c r="G1" s="38"/>
      <c r="H1" s="38"/>
      <c r="I1" s="38"/>
      <c r="J1" s="38"/>
    </row>
    <row r="2" spans="1:9" ht="27" customHeight="1">
      <c r="A2" t="s">
        <v>19</v>
      </c>
      <c r="F2" s="1"/>
      <c r="G2" s="2"/>
      <c r="H2" s="1"/>
      <c r="I2" s="3" t="s">
        <v>512</v>
      </c>
    </row>
    <row r="3" spans="1:10" ht="24" customHeight="1">
      <c r="A3" s="39" t="s">
        <v>1</v>
      </c>
      <c r="B3" s="40" t="s">
        <v>2</v>
      </c>
      <c r="C3" s="40"/>
      <c r="D3" s="40"/>
      <c r="E3" s="40"/>
      <c r="F3" s="40"/>
      <c r="G3" s="41" t="s">
        <v>3</v>
      </c>
      <c r="H3" s="41"/>
      <c r="I3" s="39" t="s">
        <v>4</v>
      </c>
      <c r="J3" s="39" t="s">
        <v>5</v>
      </c>
    </row>
    <row r="4" spans="1:10" ht="25.5" customHeight="1">
      <c r="A4" s="39"/>
      <c r="B4" s="39" t="s">
        <v>6</v>
      </c>
      <c r="C4" s="39"/>
      <c r="D4" s="39" t="s">
        <v>7</v>
      </c>
      <c r="E4" s="39"/>
      <c r="F4" s="42" t="s">
        <v>8</v>
      </c>
      <c r="G4" s="43" t="s">
        <v>9</v>
      </c>
      <c r="H4" s="43"/>
      <c r="I4" s="39"/>
      <c r="J4" s="39"/>
    </row>
    <row r="5" spans="1:10" ht="22.5" customHeight="1">
      <c r="A5" s="39"/>
      <c r="B5" s="4" t="s">
        <v>10</v>
      </c>
      <c r="C5" s="4" t="s">
        <v>11</v>
      </c>
      <c r="D5" s="4" t="s">
        <v>10</v>
      </c>
      <c r="E5" s="4" t="s">
        <v>11</v>
      </c>
      <c r="F5" s="42"/>
      <c r="G5" s="5" t="s">
        <v>10</v>
      </c>
      <c r="H5" s="6" t="s">
        <v>12</v>
      </c>
      <c r="I5" s="39"/>
      <c r="J5" s="39"/>
    </row>
    <row r="6" spans="1:17" ht="37.5" customHeight="1">
      <c r="A6" s="20" t="s">
        <v>289</v>
      </c>
      <c r="B6" s="21" t="s">
        <v>296</v>
      </c>
      <c r="C6" s="7">
        <f>B6*0.25</f>
        <v>19.625</v>
      </c>
      <c r="D6" s="21" t="s">
        <v>187</v>
      </c>
      <c r="E6" s="8">
        <f>D6*0.25</f>
        <v>16</v>
      </c>
      <c r="F6" s="7">
        <f>C6+E6</f>
        <v>35.625</v>
      </c>
      <c r="G6" s="28">
        <v>95.33</v>
      </c>
      <c r="H6" s="9">
        <f>G6*0.5</f>
        <v>47.665</v>
      </c>
      <c r="I6" s="10">
        <f>F6+H6</f>
        <v>83.28999999999999</v>
      </c>
      <c r="J6" s="21" t="s">
        <v>525</v>
      </c>
      <c r="K6" s="3"/>
      <c r="L6" s="3"/>
      <c r="M6" s="3"/>
      <c r="P6" s="3"/>
      <c r="Q6" s="3"/>
    </row>
    <row r="7" spans="1:17" ht="37.5" customHeight="1">
      <c r="A7" s="20" t="s">
        <v>21</v>
      </c>
      <c r="B7" s="21" t="s">
        <v>186</v>
      </c>
      <c r="C7" s="7">
        <f>B7*0.25</f>
        <v>16.625</v>
      </c>
      <c r="D7" s="21" t="s">
        <v>118</v>
      </c>
      <c r="E7" s="8">
        <f>D7*0.25</f>
        <v>14.75</v>
      </c>
      <c r="F7" s="7">
        <f>C7+E7</f>
        <v>31.375</v>
      </c>
      <c r="G7" s="28">
        <v>96.33</v>
      </c>
      <c r="H7" s="9">
        <f>G7*0.5</f>
        <v>48.165</v>
      </c>
      <c r="I7" s="10">
        <f>F7+H7</f>
        <v>79.53999999999999</v>
      </c>
      <c r="J7" s="21" t="s">
        <v>526</v>
      </c>
      <c r="K7" s="3"/>
      <c r="L7" s="3"/>
      <c r="M7" s="3"/>
      <c r="P7" s="3"/>
      <c r="Q7" s="3"/>
    </row>
    <row r="8" spans="1:17" ht="37.5" customHeight="1">
      <c r="A8" s="20" t="s">
        <v>290</v>
      </c>
      <c r="B8" s="21" t="s">
        <v>117</v>
      </c>
      <c r="C8" s="7">
        <f aca="true" t="shared" si="0" ref="C8:C13">B8*0.25</f>
        <v>18.75</v>
      </c>
      <c r="D8" s="21" t="s">
        <v>162</v>
      </c>
      <c r="E8" s="8">
        <f aca="true" t="shared" si="1" ref="E8:E14">D8*0.25</f>
        <v>12.75</v>
      </c>
      <c r="F8" s="7">
        <f aca="true" t="shared" si="2" ref="F8:F14">C8+E8</f>
        <v>31.5</v>
      </c>
      <c r="G8" s="28">
        <v>94.66</v>
      </c>
      <c r="H8" s="9">
        <f aca="true" t="shared" si="3" ref="H8:H14">G8*0.5</f>
        <v>47.33</v>
      </c>
      <c r="I8" s="10">
        <f aca="true" t="shared" si="4" ref="I8:I14">F8+H8</f>
        <v>78.83</v>
      </c>
      <c r="J8" s="21" t="s">
        <v>107</v>
      </c>
      <c r="K8" s="3"/>
      <c r="L8" s="3"/>
      <c r="M8" s="3"/>
      <c r="P8" s="3"/>
      <c r="Q8" s="3"/>
    </row>
    <row r="9" spans="1:17" ht="37.5" customHeight="1">
      <c r="A9" s="20" t="s">
        <v>20</v>
      </c>
      <c r="B9" s="21" t="s">
        <v>190</v>
      </c>
      <c r="C9" s="7">
        <f t="shared" si="0"/>
        <v>14.875</v>
      </c>
      <c r="D9" s="21" t="s">
        <v>188</v>
      </c>
      <c r="E9" s="8">
        <f t="shared" si="1"/>
        <v>15.125</v>
      </c>
      <c r="F9" s="7">
        <f t="shared" si="2"/>
        <v>30</v>
      </c>
      <c r="G9" s="29">
        <v>94</v>
      </c>
      <c r="H9" s="9">
        <f t="shared" si="3"/>
        <v>47</v>
      </c>
      <c r="I9" s="10">
        <f t="shared" si="4"/>
        <v>77</v>
      </c>
      <c r="J9" s="21" t="s">
        <v>110</v>
      </c>
      <c r="K9" s="3"/>
      <c r="L9" s="3"/>
      <c r="M9" s="3"/>
      <c r="P9" s="3"/>
      <c r="Q9" s="3"/>
    </row>
    <row r="10" spans="1:17" ht="37.5" customHeight="1">
      <c r="A10" s="20" t="s">
        <v>292</v>
      </c>
      <c r="B10" s="21" t="s">
        <v>112</v>
      </c>
      <c r="C10" s="7">
        <f>B10*0.25</f>
        <v>13</v>
      </c>
      <c r="D10" s="21" t="s">
        <v>222</v>
      </c>
      <c r="E10" s="8">
        <f>D10*0.25</f>
        <v>11.875</v>
      </c>
      <c r="F10" s="7">
        <f>C10+E10</f>
        <v>24.875</v>
      </c>
      <c r="G10" s="29">
        <v>93</v>
      </c>
      <c r="H10" s="9">
        <f>G10*0.5</f>
        <v>46.5</v>
      </c>
      <c r="I10" s="10">
        <f>F10+H10</f>
        <v>71.375</v>
      </c>
      <c r="J10" s="21" t="s">
        <v>124</v>
      </c>
      <c r="K10" s="3"/>
      <c r="L10" s="3"/>
      <c r="M10" s="3"/>
      <c r="P10" s="3"/>
      <c r="Q10" s="3"/>
    </row>
    <row r="11" spans="1:17" ht="37.5" customHeight="1">
      <c r="A11" s="20" t="s">
        <v>291</v>
      </c>
      <c r="B11" s="21" t="s">
        <v>217</v>
      </c>
      <c r="C11" s="7">
        <f t="shared" si="0"/>
        <v>17.875</v>
      </c>
      <c r="D11" s="21" t="s">
        <v>282</v>
      </c>
      <c r="E11" s="8">
        <f t="shared" si="1"/>
        <v>7.375</v>
      </c>
      <c r="F11" s="7">
        <f t="shared" si="2"/>
        <v>25.25</v>
      </c>
      <c r="G11" s="29">
        <v>91</v>
      </c>
      <c r="H11" s="9">
        <f t="shared" si="3"/>
        <v>45.5</v>
      </c>
      <c r="I11" s="10">
        <f t="shared" si="4"/>
        <v>70.75</v>
      </c>
      <c r="J11" s="21" t="s">
        <v>114</v>
      </c>
      <c r="K11" s="3"/>
      <c r="L11" s="3"/>
      <c r="M11" s="3"/>
      <c r="P11" s="3"/>
      <c r="Q11" s="3"/>
    </row>
    <row r="12" spans="1:17" ht="37.5" customHeight="1">
      <c r="A12" s="20" t="s">
        <v>293</v>
      </c>
      <c r="B12" s="21" t="s">
        <v>158</v>
      </c>
      <c r="C12" s="7">
        <f t="shared" si="0"/>
        <v>11.75</v>
      </c>
      <c r="D12" s="21" t="s">
        <v>256</v>
      </c>
      <c r="E12" s="8">
        <f t="shared" si="1"/>
        <v>12.875</v>
      </c>
      <c r="F12" s="7">
        <f t="shared" si="2"/>
        <v>24.625</v>
      </c>
      <c r="G12" s="29">
        <v>0</v>
      </c>
      <c r="H12" s="9">
        <f>G12*0.5</f>
        <v>0</v>
      </c>
      <c r="I12" s="10">
        <f t="shared" si="4"/>
        <v>24.625</v>
      </c>
      <c r="J12" s="21"/>
      <c r="K12" s="3"/>
      <c r="L12" s="3"/>
      <c r="M12" s="3"/>
      <c r="P12" s="3"/>
      <c r="Q12" s="3"/>
    </row>
    <row r="13" spans="1:17" ht="37.5" customHeight="1">
      <c r="A13" s="20" t="s">
        <v>294</v>
      </c>
      <c r="B13" s="21" t="s">
        <v>298</v>
      </c>
      <c r="C13" s="7">
        <f t="shared" si="0"/>
        <v>7.75</v>
      </c>
      <c r="D13" s="21" t="s">
        <v>220</v>
      </c>
      <c r="E13" s="8">
        <f t="shared" si="1"/>
        <v>11.125</v>
      </c>
      <c r="F13" s="7">
        <f t="shared" si="2"/>
        <v>18.875</v>
      </c>
      <c r="G13" s="29">
        <v>0</v>
      </c>
      <c r="H13" s="9">
        <f t="shared" si="3"/>
        <v>0</v>
      </c>
      <c r="I13" s="10">
        <f t="shared" si="4"/>
        <v>18.875</v>
      </c>
      <c r="J13" s="21"/>
      <c r="K13" s="3"/>
      <c r="L13" s="3"/>
      <c r="M13" s="3"/>
      <c r="P13" s="3"/>
      <c r="Q13" s="3"/>
    </row>
    <row r="14" spans="1:17" ht="37.5" customHeight="1">
      <c r="A14" s="20" t="s">
        <v>295</v>
      </c>
      <c r="B14" s="21" t="s">
        <v>273</v>
      </c>
      <c r="C14" s="7">
        <f>B14*0.25</f>
        <v>8.875</v>
      </c>
      <c r="D14" s="21" t="s">
        <v>299</v>
      </c>
      <c r="E14" s="8">
        <f t="shared" si="1"/>
        <v>9.375</v>
      </c>
      <c r="F14" s="7">
        <f t="shared" si="2"/>
        <v>18.25</v>
      </c>
      <c r="G14" s="29">
        <v>0</v>
      </c>
      <c r="H14" s="9">
        <f t="shared" si="3"/>
        <v>0</v>
      </c>
      <c r="I14" s="10">
        <f t="shared" si="4"/>
        <v>18.25</v>
      </c>
      <c r="J14" s="21"/>
      <c r="K14" s="3"/>
      <c r="L14" s="3"/>
      <c r="M14" s="3"/>
      <c r="P14" s="3"/>
      <c r="Q14" s="3"/>
    </row>
    <row r="15" ht="27.75" customHeight="1"/>
    <row r="16" ht="27.75" customHeight="1"/>
    <row r="17" ht="27.75" customHeight="1"/>
  </sheetData>
  <mergeCells count="10">
    <mergeCell ref="A1:J1"/>
    <mergeCell ref="A3:A5"/>
    <mergeCell ref="B3:F3"/>
    <mergeCell ref="G3:H3"/>
    <mergeCell ref="I3:I5"/>
    <mergeCell ref="J3:J5"/>
    <mergeCell ref="B4:C4"/>
    <mergeCell ref="D4:E4"/>
    <mergeCell ref="F4:F5"/>
    <mergeCell ref="G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7"/>
  <sheetViews>
    <sheetView workbookViewId="0" topLeftCell="A1">
      <selection activeCell="H19" sqref="H19"/>
    </sheetView>
  </sheetViews>
  <sheetFormatPr defaultColWidth="9.140625" defaultRowHeight="15"/>
  <cols>
    <col min="1" max="1" width="11.421875" style="0" customWidth="1"/>
    <col min="2" max="8" width="12.7109375" style="0" customWidth="1"/>
    <col min="9" max="10" width="11.421875" style="0" customWidth="1"/>
  </cols>
  <sheetData>
    <row r="1" spans="1:10" ht="22.5">
      <c r="A1" s="38" t="s">
        <v>524</v>
      </c>
      <c r="B1" s="38"/>
      <c r="C1" s="38"/>
      <c r="D1" s="38"/>
      <c r="E1" s="38"/>
      <c r="F1" s="38"/>
      <c r="G1" s="38"/>
      <c r="H1" s="38"/>
      <c r="I1" s="38"/>
      <c r="J1" s="38"/>
    </row>
    <row r="2" spans="1:9" ht="27" customHeight="1">
      <c r="A2" t="s">
        <v>300</v>
      </c>
      <c r="F2" s="1"/>
      <c r="G2" s="2"/>
      <c r="H2" s="1"/>
      <c r="I2" s="23" t="s">
        <v>532</v>
      </c>
    </row>
    <row r="3" spans="1:10" ht="24" customHeight="1">
      <c r="A3" s="39" t="s">
        <v>1</v>
      </c>
      <c r="B3" s="40" t="s">
        <v>2</v>
      </c>
      <c r="C3" s="40"/>
      <c r="D3" s="40"/>
      <c r="E3" s="40"/>
      <c r="F3" s="40"/>
      <c r="G3" s="41" t="s">
        <v>3</v>
      </c>
      <c r="H3" s="41"/>
      <c r="I3" s="39" t="s">
        <v>4</v>
      </c>
      <c r="J3" s="39" t="s">
        <v>5</v>
      </c>
    </row>
    <row r="4" spans="1:10" ht="25.5" customHeight="1">
      <c r="A4" s="39"/>
      <c r="B4" s="39" t="s">
        <v>6</v>
      </c>
      <c r="C4" s="39"/>
      <c r="D4" s="39" t="s">
        <v>7</v>
      </c>
      <c r="E4" s="39"/>
      <c r="F4" s="42" t="s">
        <v>8</v>
      </c>
      <c r="G4" s="43" t="s">
        <v>9</v>
      </c>
      <c r="H4" s="43"/>
      <c r="I4" s="39"/>
      <c r="J4" s="39"/>
    </row>
    <row r="5" spans="1:10" ht="24.75" customHeight="1">
      <c r="A5" s="39"/>
      <c r="B5" s="16" t="s">
        <v>10</v>
      </c>
      <c r="C5" s="16" t="s">
        <v>11</v>
      </c>
      <c r="D5" s="16" t="s">
        <v>10</v>
      </c>
      <c r="E5" s="16" t="s">
        <v>11</v>
      </c>
      <c r="F5" s="42"/>
      <c r="G5" s="18" t="s">
        <v>10</v>
      </c>
      <c r="H5" s="17" t="s">
        <v>12</v>
      </c>
      <c r="I5" s="39"/>
      <c r="J5" s="39"/>
    </row>
    <row r="6" spans="1:15" ht="47.25" customHeight="1">
      <c r="A6" s="20" t="s">
        <v>302</v>
      </c>
      <c r="B6" s="21" t="s">
        <v>237</v>
      </c>
      <c r="C6" s="7">
        <f>B6*0.25</f>
        <v>10.875</v>
      </c>
      <c r="D6" s="21" t="s">
        <v>193</v>
      </c>
      <c r="E6" s="8">
        <f>D6*0.25</f>
        <v>14.25</v>
      </c>
      <c r="F6" s="7">
        <f>C6+E6</f>
        <v>25.125</v>
      </c>
      <c r="G6" s="28">
        <v>81</v>
      </c>
      <c r="H6" s="9">
        <f>G6*0.5</f>
        <v>40.5</v>
      </c>
      <c r="I6" s="10">
        <f>F6+H6</f>
        <v>65.625</v>
      </c>
      <c r="J6" s="21" t="s">
        <v>527</v>
      </c>
      <c r="K6" s="3"/>
      <c r="N6" s="3"/>
      <c r="O6" s="3"/>
    </row>
    <row r="7" spans="1:15" ht="38.25" customHeight="1">
      <c r="A7" s="20" t="s">
        <v>301</v>
      </c>
      <c r="B7" s="21" t="s">
        <v>298</v>
      </c>
      <c r="C7" s="7">
        <f>B7*0.25</f>
        <v>7.75</v>
      </c>
      <c r="D7" s="21" t="s">
        <v>303</v>
      </c>
      <c r="E7" s="8">
        <f>D7*0.25</f>
        <v>8.5</v>
      </c>
      <c r="F7" s="7">
        <f>C7+E7</f>
        <v>16.25</v>
      </c>
      <c r="G7" s="28">
        <v>78.67</v>
      </c>
      <c r="H7" s="9">
        <f>G7*0.5</f>
        <v>39.335</v>
      </c>
      <c r="I7" s="10">
        <f>F7+H7</f>
        <v>55.585</v>
      </c>
      <c r="J7" s="21"/>
      <c r="K7" s="3"/>
      <c r="N7" s="3"/>
      <c r="O7" s="3"/>
    </row>
    <row r="8" ht="27.75" customHeight="1"/>
    <row r="9" ht="27.75" customHeight="1"/>
    <row r="10" ht="27.75" customHeight="1"/>
  </sheetData>
  <mergeCells count="10">
    <mergeCell ref="A1:J1"/>
    <mergeCell ref="A3:A5"/>
    <mergeCell ref="B3:F3"/>
    <mergeCell ref="G3:H3"/>
    <mergeCell ref="I3:I5"/>
    <mergeCell ref="J3:J5"/>
    <mergeCell ref="B4:C4"/>
    <mergeCell ref="D4:E4"/>
    <mergeCell ref="F4:F5"/>
    <mergeCell ref="G4:H4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9"/>
  <sheetViews>
    <sheetView workbookViewId="0" topLeftCell="A1">
      <selection activeCell="H17" sqref="H17"/>
    </sheetView>
  </sheetViews>
  <sheetFormatPr defaultColWidth="9.140625" defaultRowHeight="15"/>
  <cols>
    <col min="1" max="1" width="11.421875" style="0" customWidth="1"/>
    <col min="2" max="8" width="12.7109375" style="0" customWidth="1"/>
    <col min="9" max="10" width="11.421875" style="0" customWidth="1"/>
  </cols>
  <sheetData>
    <row r="1" spans="1:10" ht="22.5">
      <c r="A1" s="38" t="s">
        <v>524</v>
      </c>
      <c r="B1" s="38"/>
      <c r="C1" s="38"/>
      <c r="D1" s="38"/>
      <c r="E1" s="38"/>
      <c r="F1" s="38"/>
      <c r="G1" s="38"/>
      <c r="H1" s="38"/>
      <c r="I1" s="38"/>
      <c r="J1" s="38"/>
    </row>
    <row r="2" spans="1:9" ht="27" customHeight="1">
      <c r="A2" s="24" t="s">
        <v>533</v>
      </c>
      <c r="F2" s="1"/>
      <c r="G2" s="2"/>
      <c r="H2" s="1"/>
      <c r="I2" s="23" t="s">
        <v>532</v>
      </c>
    </row>
    <row r="3" spans="1:10" ht="24" customHeight="1">
      <c r="A3" s="39" t="s">
        <v>1</v>
      </c>
      <c r="B3" s="40" t="s">
        <v>2</v>
      </c>
      <c r="C3" s="40"/>
      <c r="D3" s="40"/>
      <c r="E3" s="40"/>
      <c r="F3" s="40"/>
      <c r="G3" s="41" t="s">
        <v>3</v>
      </c>
      <c r="H3" s="41"/>
      <c r="I3" s="39" t="s">
        <v>4</v>
      </c>
      <c r="J3" s="39" t="s">
        <v>5</v>
      </c>
    </row>
    <row r="4" spans="1:10" ht="25.5" customHeight="1">
      <c r="A4" s="39"/>
      <c r="B4" s="39" t="s">
        <v>6</v>
      </c>
      <c r="C4" s="39"/>
      <c r="D4" s="39" t="s">
        <v>7</v>
      </c>
      <c r="E4" s="39"/>
      <c r="F4" s="42" t="s">
        <v>8</v>
      </c>
      <c r="G4" s="43" t="s">
        <v>9</v>
      </c>
      <c r="H4" s="43"/>
      <c r="I4" s="39"/>
      <c r="J4" s="39"/>
    </row>
    <row r="5" spans="1:10" ht="22.5" customHeight="1">
      <c r="A5" s="39"/>
      <c r="B5" s="16" t="s">
        <v>10</v>
      </c>
      <c r="C5" s="16" t="s">
        <v>11</v>
      </c>
      <c r="D5" s="16" t="s">
        <v>10</v>
      </c>
      <c r="E5" s="16" t="s">
        <v>11</v>
      </c>
      <c r="F5" s="42"/>
      <c r="G5" s="18" t="s">
        <v>10</v>
      </c>
      <c r="H5" s="17" t="s">
        <v>12</v>
      </c>
      <c r="I5" s="39"/>
      <c r="J5" s="39"/>
    </row>
    <row r="6" spans="1:15" ht="36.75" customHeight="1">
      <c r="A6" s="20" t="s">
        <v>304</v>
      </c>
      <c r="B6" s="21" t="s">
        <v>101</v>
      </c>
      <c r="C6" s="7">
        <f>B6*0.25</f>
        <v>14</v>
      </c>
      <c r="D6" s="21" t="s">
        <v>219</v>
      </c>
      <c r="E6" s="8">
        <f>D6*0.25</f>
        <v>14.5</v>
      </c>
      <c r="F6" s="7">
        <f>C6+E6</f>
        <v>28.5</v>
      </c>
      <c r="G6" s="28">
        <v>90.33</v>
      </c>
      <c r="H6" s="9">
        <f>G6*0.5</f>
        <v>45.165</v>
      </c>
      <c r="I6" s="10">
        <f>F6+H6</f>
        <v>73.66499999999999</v>
      </c>
      <c r="J6" s="21" t="s">
        <v>527</v>
      </c>
      <c r="K6" s="3"/>
      <c r="N6" s="3"/>
      <c r="O6" s="3"/>
    </row>
    <row r="7" spans="1:15" ht="36.75" customHeight="1">
      <c r="A7" s="20" t="s">
        <v>305</v>
      </c>
      <c r="B7" s="21" t="s">
        <v>103</v>
      </c>
      <c r="C7" s="7">
        <f aca="true" t="shared" si="0" ref="C7:C8">B7*0.25</f>
        <v>13.875</v>
      </c>
      <c r="D7" s="21" t="s">
        <v>256</v>
      </c>
      <c r="E7" s="8">
        <f aca="true" t="shared" si="1" ref="E7:E9">D7*0.25</f>
        <v>12.875</v>
      </c>
      <c r="F7" s="7">
        <f aca="true" t="shared" si="2" ref="F7:F9">C7+E7</f>
        <v>26.75</v>
      </c>
      <c r="G7" s="28">
        <v>86</v>
      </c>
      <c r="H7" s="9">
        <f aca="true" t="shared" si="3" ref="H7:H9">G7*0.5</f>
        <v>43</v>
      </c>
      <c r="I7" s="10">
        <f aca="true" t="shared" si="4" ref="I7:I9">F7+H7</f>
        <v>69.75</v>
      </c>
      <c r="J7" s="21" t="s">
        <v>529</v>
      </c>
      <c r="K7" s="3"/>
      <c r="N7" s="3"/>
      <c r="O7" s="3"/>
    </row>
    <row r="8" spans="1:15" ht="36.75" customHeight="1">
      <c r="A8" s="20" t="s">
        <v>306</v>
      </c>
      <c r="B8" s="21" t="s">
        <v>278</v>
      </c>
      <c r="C8" s="7">
        <f t="shared" si="0"/>
        <v>9.5</v>
      </c>
      <c r="D8" s="21" t="s">
        <v>150</v>
      </c>
      <c r="E8" s="8">
        <f t="shared" si="1"/>
        <v>13.25</v>
      </c>
      <c r="F8" s="7">
        <f t="shared" si="2"/>
        <v>22.75</v>
      </c>
      <c r="G8" s="29">
        <v>87</v>
      </c>
      <c r="H8" s="9">
        <f t="shared" si="3"/>
        <v>43.5</v>
      </c>
      <c r="I8" s="10">
        <f t="shared" si="4"/>
        <v>66.25</v>
      </c>
      <c r="J8" s="21" t="s">
        <v>107</v>
      </c>
      <c r="K8" s="3"/>
      <c r="N8" s="3"/>
      <c r="O8" s="3"/>
    </row>
    <row r="9" spans="1:15" ht="36.75" customHeight="1">
      <c r="A9" s="20" t="s">
        <v>307</v>
      </c>
      <c r="B9" s="21" t="s">
        <v>152</v>
      </c>
      <c r="C9" s="7">
        <f>B9*0.25</f>
        <v>10.625</v>
      </c>
      <c r="D9" s="21" t="s">
        <v>222</v>
      </c>
      <c r="E9" s="8">
        <f t="shared" si="1"/>
        <v>11.875</v>
      </c>
      <c r="F9" s="7">
        <f t="shared" si="2"/>
        <v>22.5</v>
      </c>
      <c r="G9" s="29">
        <v>86.33</v>
      </c>
      <c r="H9" s="9">
        <f t="shared" si="3"/>
        <v>43.165</v>
      </c>
      <c r="I9" s="10">
        <f t="shared" si="4"/>
        <v>65.66499999999999</v>
      </c>
      <c r="J9" s="21" t="s">
        <v>110</v>
      </c>
      <c r="K9" s="3"/>
      <c r="N9" s="3"/>
      <c r="O9" s="3"/>
    </row>
    <row r="10" ht="27.75" customHeight="1"/>
    <row r="11" ht="27.75" customHeight="1"/>
    <row r="12" ht="27.75" customHeight="1"/>
  </sheetData>
  <mergeCells count="10">
    <mergeCell ref="A1:J1"/>
    <mergeCell ref="A3:A5"/>
    <mergeCell ref="B3:F3"/>
    <mergeCell ref="G3:H3"/>
    <mergeCell ref="I3:I5"/>
    <mergeCell ref="J3:J5"/>
    <mergeCell ref="B4:C4"/>
    <mergeCell ref="D4:E4"/>
    <mergeCell ref="F4:F5"/>
    <mergeCell ref="G4:H4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8"/>
  <sheetViews>
    <sheetView workbookViewId="0" topLeftCell="A1">
      <selection activeCell="D15" sqref="D15"/>
    </sheetView>
  </sheetViews>
  <sheetFormatPr defaultColWidth="9.140625" defaultRowHeight="15"/>
  <cols>
    <col min="1" max="1" width="11.421875" style="0" customWidth="1"/>
    <col min="2" max="8" width="12.7109375" style="0" customWidth="1"/>
    <col min="9" max="10" width="11.421875" style="0" customWidth="1"/>
  </cols>
  <sheetData>
    <row r="1" spans="1:10" ht="22.5">
      <c r="A1" s="38" t="s">
        <v>524</v>
      </c>
      <c r="B1" s="38"/>
      <c r="C1" s="38"/>
      <c r="D1" s="38"/>
      <c r="E1" s="38"/>
      <c r="F1" s="38"/>
      <c r="G1" s="38"/>
      <c r="H1" s="38"/>
      <c r="I1" s="38"/>
      <c r="J1" s="38"/>
    </row>
    <row r="2" spans="1:9" ht="27" customHeight="1">
      <c r="A2" s="24" t="s">
        <v>534</v>
      </c>
      <c r="F2" s="1"/>
      <c r="G2" s="2"/>
      <c r="H2" s="1"/>
      <c r="I2" s="23" t="s">
        <v>532</v>
      </c>
    </row>
    <row r="3" spans="1:10" ht="24" customHeight="1">
      <c r="A3" s="39" t="s">
        <v>1</v>
      </c>
      <c r="B3" s="40" t="s">
        <v>2</v>
      </c>
      <c r="C3" s="40"/>
      <c r="D3" s="40"/>
      <c r="E3" s="40"/>
      <c r="F3" s="40"/>
      <c r="G3" s="41" t="s">
        <v>3</v>
      </c>
      <c r="H3" s="41"/>
      <c r="I3" s="39" t="s">
        <v>4</v>
      </c>
      <c r="J3" s="39" t="s">
        <v>5</v>
      </c>
    </row>
    <row r="4" spans="1:10" ht="25.5" customHeight="1">
      <c r="A4" s="39"/>
      <c r="B4" s="39" t="s">
        <v>6</v>
      </c>
      <c r="C4" s="39"/>
      <c r="D4" s="39" t="s">
        <v>7</v>
      </c>
      <c r="E4" s="39"/>
      <c r="F4" s="42" t="s">
        <v>8</v>
      </c>
      <c r="G4" s="43" t="s">
        <v>9</v>
      </c>
      <c r="H4" s="43"/>
      <c r="I4" s="39"/>
      <c r="J4" s="39"/>
    </row>
    <row r="5" spans="1:10" ht="24.75" customHeight="1">
      <c r="A5" s="39"/>
      <c r="B5" s="16" t="s">
        <v>10</v>
      </c>
      <c r="C5" s="16" t="s">
        <v>11</v>
      </c>
      <c r="D5" s="16" t="s">
        <v>10</v>
      </c>
      <c r="E5" s="16" t="s">
        <v>11</v>
      </c>
      <c r="F5" s="42"/>
      <c r="G5" s="18" t="s">
        <v>10</v>
      </c>
      <c r="H5" s="17" t="s">
        <v>12</v>
      </c>
      <c r="I5" s="39"/>
      <c r="J5" s="39"/>
    </row>
    <row r="6" spans="1:10" ht="45" customHeight="1">
      <c r="A6" s="20" t="s">
        <v>309</v>
      </c>
      <c r="B6" s="21" t="s">
        <v>103</v>
      </c>
      <c r="C6" s="7">
        <f>B6*0.25</f>
        <v>13.875</v>
      </c>
      <c r="D6" s="21" t="s">
        <v>146</v>
      </c>
      <c r="E6" s="8">
        <f>D6*0.25</f>
        <v>15.875</v>
      </c>
      <c r="F6" s="7">
        <f>C6+E6</f>
        <v>29.75</v>
      </c>
      <c r="G6" s="12">
        <v>81.33</v>
      </c>
      <c r="H6" s="9">
        <f>G6*0.5</f>
        <v>40.665</v>
      </c>
      <c r="I6" s="10">
        <f>F6+H6</f>
        <v>70.41499999999999</v>
      </c>
      <c r="J6" s="22">
        <v>1</v>
      </c>
    </row>
    <row r="7" spans="1:10" ht="45" customHeight="1">
      <c r="A7" s="20" t="s">
        <v>310</v>
      </c>
      <c r="B7" s="21" t="s">
        <v>223</v>
      </c>
      <c r="C7" s="7">
        <f aca="true" t="shared" si="0" ref="C7:C8">B7*0.25</f>
        <v>11.5</v>
      </c>
      <c r="D7" s="21" t="s">
        <v>188</v>
      </c>
      <c r="E7" s="8">
        <f aca="true" t="shared" si="1" ref="E7:E8">D7*0.25</f>
        <v>15.125</v>
      </c>
      <c r="F7" s="7">
        <f aca="true" t="shared" si="2" ref="F7:F8">C7+E7</f>
        <v>26.625</v>
      </c>
      <c r="G7" s="22">
        <v>85.33</v>
      </c>
      <c r="H7" s="9">
        <f aca="true" t="shared" si="3" ref="H7:H8">G7*0.5</f>
        <v>42.665</v>
      </c>
      <c r="I7" s="10">
        <f aca="true" t="shared" si="4" ref="I7:I8">F7+H7</f>
        <v>69.28999999999999</v>
      </c>
      <c r="J7" s="22">
        <v>2</v>
      </c>
    </row>
    <row r="8" spans="1:10" ht="45" customHeight="1">
      <c r="A8" s="20" t="s">
        <v>311</v>
      </c>
      <c r="B8" s="21" t="s">
        <v>152</v>
      </c>
      <c r="C8" s="7">
        <f t="shared" si="0"/>
        <v>10.625</v>
      </c>
      <c r="D8" s="21" t="s">
        <v>162</v>
      </c>
      <c r="E8" s="8">
        <f t="shared" si="1"/>
        <v>12.75</v>
      </c>
      <c r="F8" s="7">
        <f t="shared" si="2"/>
        <v>23.375</v>
      </c>
      <c r="G8" s="22">
        <v>83.67</v>
      </c>
      <c r="H8" s="9">
        <f t="shared" si="3"/>
        <v>41.835</v>
      </c>
      <c r="I8" s="10">
        <f t="shared" si="4"/>
        <v>65.21000000000001</v>
      </c>
      <c r="J8" s="22">
        <v>3</v>
      </c>
    </row>
    <row r="9" ht="27.75" customHeight="1"/>
    <row r="10" ht="27.75" customHeight="1"/>
    <row r="11" ht="27.75" customHeight="1"/>
  </sheetData>
  <mergeCells count="10">
    <mergeCell ref="A1:J1"/>
    <mergeCell ref="A3:A5"/>
    <mergeCell ref="B3:F3"/>
    <mergeCell ref="G3:H3"/>
    <mergeCell ref="I3:I5"/>
    <mergeCell ref="J3:J5"/>
    <mergeCell ref="B4:C4"/>
    <mergeCell ref="D4:E4"/>
    <mergeCell ref="F4:F5"/>
    <mergeCell ref="G4:H4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11"/>
  <sheetViews>
    <sheetView workbookViewId="0" topLeftCell="A1">
      <selection activeCell="G18" sqref="G18"/>
    </sheetView>
  </sheetViews>
  <sheetFormatPr defaultColWidth="9.140625" defaultRowHeight="15"/>
  <cols>
    <col min="1" max="1" width="11.421875" style="0" customWidth="1"/>
    <col min="2" max="8" width="13.7109375" style="0" customWidth="1"/>
    <col min="9" max="9" width="11.57421875" style="0" customWidth="1"/>
    <col min="10" max="10" width="10.8515625" style="0" customWidth="1"/>
  </cols>
  <sheetData>
    <row r="1" spans="1:10" ht="41.25" customHeight="1">
      <c r="A1" s="38" t="s">
        <v>524</v>
      </c>
      <c r="B1" s="38"/>
      <c r="C1" s="38"/>
      <c r="D1" s="38"/>
      <c r="E1" s="38"/>
      <c r="F1" s="38"/>
      <c r="G1" s="38"/>
      <c r="H1" s="38"/>
      <c r="I1" s="38"/>
      <c r="J1" s="38"/>
    </row>
    <row r="2" spans="1:9" ht="27" customHeight="1">
      <c r="A2" s="24" t="s">
        <v>535</v>
      </c>
      <c r="F2" s="1"/>
      <c r="G2" s="2"/>
      <c r="H2" s="1"/>
      <c r="I2" s="23" t="s">
        <v>532</v>
      </c>
    </row>
    <row r="3" spans="1:10" ht="24" customHeight="1">
      <c r="A3" s="39" t="s">
        <v>1</v>
      </c>
      <c r="B3" s="40" t="s">
        <v>2</v>
      </c>
      <c r="C3" s="40"/>
      <c r="D3" s="40"/>
      <c r="E3" s="40"/>
      <c r="F3" s="40"/>
      <c r="G3" s="41" t="s">
        <v>3</v>
      </c>
      <c r="H3" s="41"/>
      <c r="I3" s="39" t="s">
        <v>4</v>
      </c>
      <c r="J3" s="39" t="s">
        <v>5</v>
      </c>
    </row>
    <row r="4" spans="1:10" ht="25.5" customHeight="1">
      <c r="A4" s="39"/>
      <c r="B4" s="39" t="s">
        <v>6</v>
      </c>
      <c r="C4" s="39"/>
      <c r="D4" s="39" t="s">
        <v>7</v>
      </c>
      <c r="E4" s="39"/>
      <c r="F4" s="42" t="s">
        <v>8</v>
      </c>
      <c r="G4" s="43" t="s">
        <v>9</v>
      </c>
      <c r="H4" s="43"/>
      <c r="I4" s="39"/>
      <c r="J4" s="39"/>
    </row>
    <row r="5" spans="1:10" ht="29.25" customHeight="1">
      <c r="A5" s="39"/>
      <c r="B5" s="16" t="s">
        <v>10</v>
      </c>
      <c r="C5" s="16" t="s">
        <v>11</v>
      </c>
      <c r="D5" s="16" t="s">
        <v>10</v>
      </c>
      <c r="E5" s="16" t="s">
        <v>11</v>
      </c>
      <c r="F5" s="42"/>
      <c r="G5" s="18" t="s">
        <v>10</v>
      </c>
      <c r="H5" s="17" t="s">
        <v>12</v>
      </c>
      <c r="I5" s="39"/>
      <c r="J5" s="39"/>
    </row>
    <row r="6" spans="1:15" ht="38.25" customHeight="1">
      <c r="A6" s="20" t="s">
        <v>312</v>
      </c>
      <c r="B6" s="21" t="s">
        <v>180</v>
      </c>
      <c r="C6" s="7">
        <f>B6*0.25</f>
        <v>20.5</v>
      </c>
      <c r="D6" s="21" t="s">
        <v>253</v>
      </c>
      <c r="E6" s="8">
        <f>D6*0.25</f>
        <v>17.75</v>
      </c>
      <c r="F6" s="7">
        <f>C6+E6</f>
        <v>38.25</v>
      </c>
      <c r="G6" s="28">
        <v>83</v>
      </c>
      <c r="H6" s="9">
        <f>G6*0.5</f>
        <v>41.5</v>
      </c>
      <c r="I6" s="10">
        <f>F6+H6</f>
        <v>79.75</v>
      </c>
      <c r="J6" s="21" t="s">
        <v>527</v>
      </c>
      <c r="K6" s="3"/>
      <c r="N6" s="3"/>
      <c r="O6" s="3"/>
    </row>
    <row r="7" spans="1:15" ht="27.75" customHeight="1">
      <c r="A7" s="20" t="s">
        <v>313</v>
      </c>
      <c r="B7" s="21" t="s">
        <v>117</v>
      </c>
      <c r="C7" s="7">
        <f>B7*0.25</f>
        <v>18.75</v>
      </c>
      <c r="D7" s="21" t="s">
        <v>184</v>
      </c>
      <c r="E7" s="8">
        <f>D7*0.25</f>
        <v>16.75</v>
      </c>
      <c r="F7" s="7">
        <f>C7+E7</f>
        <v>35.5</v>
      </c>
      <c r="G7" s="29">
        <v>84</v>
      </c>
      <c r="H7" s="9">
        <f>G7*0.5</f>
        <v>42</v>
      </c>
      <c r="I7" s="10">
        <f>F7+H7</f>
        <v>77.5</v>
      </c>
      <c r="J7" s="21" t="s">
        <v>529</v>
      </c>
      <c r="K7" s="3"/>
      <c r="N7" s="3"/>
      <c r="O7" s="3"/>
    </row>
    <row r="8" spans="1:15" ht="27.75" customHeight="1">
      <c r="A8" s="20" t="s">
        <v>86</v>
      </c>
      <c r="B8" s="21" t="s">
        <v>296</v>
      </c>
      <c r="C8" s="7">
        <f aca="true" t="shared" si="0" ref="C8:C11">B8*0.25</f>
        <v>19.625</v>
      </c>
      <c r="D8" s="21" t="s">
        <v>187</v>
      </c>
      <c r="E8" s="8">
        <f aca="true" t="shared" si="1" ref="E8:E11">D8*0.25</f>
        <v>16</v>
      </c>
      <c r="F8" s="7">
        <f aca="true" t="shared" si="2" ref="F8:F11">C8+E8</f>
        <v>35.625</v>
      </c>
      <c r="G8" s="29">
        <v>82.67</v>
      </c>
      <c r="H8" s="9">
        <f aca="true" t="shared" si="3" ref="H8:H11">G8*0.5</f>
        <v>41.335</v>
      </c>
      <c r="I8" s="10">
        <f aca="true" t="shared" si="4" ref="I8:I11">F8+H8</f>
        <v>76.96000000000001</v>
      </c>
      <c r="J8" s="21" t="s">
        <v>530</v>
      </c>
      <c r="K8" s="3"/>
      <c r="N8" s="3"/>
      <c r="O8" s="3"/>
    </row>
    <row r="9" spans="1:15" ht="27.75" customHeight="1">
      <c r="A9" s="20" t="s">
        <v>314</v>
      </c>
      <c r="B9" s="21" t="s">
        <v>315</v>
      </c>
      <c r="C9" s="7">
        <f t="shared" si="0"/>
        <v>18.125</v>
      </c>
      <c r="D9" s="21" t="s">
        <v>185</v>
      </c>
      <c r="E9" s="8">
        <f t="shared" si="1"/>
        <v>16.25</v>
      </c>
      <c r="F9" s="7">
        <f t="shared" si="2"/>
        <v>34.375</v>
      </c>
      <c r="G9" s="29">
        <v>84.67</v>
      </c>
      <c r="H9" s="9">
        <f t="shared" si="3"/>
        <v>42.335</v>
      </c>
      <c r="I9" s="10">
        <f t="shared" si="4"/>
        <v>76.71000000000001</v>
      </c>
      <c r="J9" s="21" t="s">
        <v>531</v>
      </c>
      <c r="K9" s="3"/>
      <c r="N9" s="3"/>
      <c r="O9" s="3"/>
    </row>
    <row r="10" spans="1:15" ht="27.75" customHeight="1">
      <c r="A10" s="20" t="s">
        <v>536</v>
      </c>
      <c r="B10" s="21" t="s">
        <v>113</v>
      </c>
      <c r="C10" s="7">
        <f>B10*0.25</f>
        <v>12.25</v>
      </c>
      <c r="D10" s="21" t="s">
        <v>106</v>
      </c>
      <c r="E10" s="8">
        <f>D10*0.25</f>
        <v>15</v>
      </c>
      <c r="F10" s="7">
        <f>C10+E10</f>
        <v>27.25</v>
      </c>
      <c r="G10" s="29">
        <v>79.33</v>
      </c>
      <c r="H10" s="9">
        <f>G10*0.5</f>
        <v>39.665</v>
      </c>
      <c r="I10" s="10">
        <f>F10+H10</f>
        <v>66.91499999999999</v>
      </c>
      <c r="J10" s="21" t="s">
        <v>537</v>
      </c>
      <c r="K10" s="3"/>
      <c r="N10" s="3"/>
      <c r="O10" s="3"/>
    </row>
    <row r="11" spans="1:15" ht="27.75" customHeight="1">
      <c r="A11" s="20" t="s">
        <v>93</v>
      </c>
      <c r="B11" s="21" t="s">
        <v>184</v>
      </c>
      <c r="C11" s="7">
        <f t="shared" si="0"/>
        <v>16.75</v>
      </c>
      <c r="D11" s="21" t="s">
        <v>155</v>
      </c>
      <c r="E11" s="8">
        <f t="shared" si="1"/>
        <v>13.75</v>
      </c>
      <c r="F11" s="7">
        <f t="shared" si="2"/>
        <v>30.5</v>
      </c>
      <c r="G11" s="29">
        <v>71.67</v>
      </c>
      <c r="H11" s="9">
        <f t="shared" si="3"/>
        <v>35.835</v>
      </c>
      <c r="I11" s="10">
        <f t="shared" si="4"/>
        <v>66.33500000000001</v>
      </c>
      <c r="J11" s="21" t="s">
        <v>538</v>
      </c>
      <c r="K11" s="3"/>
      <c r="N11" s="3"/>
      <c r="O11" s="3"/>
    </row>
  </sheetData>
  <mergeCells count="10">
    <mergeCell ref="A1:J1"/>
    <mergeCell ref="A3:A5"/>
    <mergeCell ref="B3:F3"/>
    <mergeCell ref="G3:H3"/>
    <mergeCell ref="I3:I5"/>
    <mergeCell ref="J3:J5"/>
    <mergeCell ref="B4:C4"/>
    <mergeCell ref="D4:E4"/>
    <mergeCell ref="F4:F5"/>
    <mergeCell ref="G4:H4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8"/>
  <sheetViews>
    <sheetView workbookViewId="0" topLeftCell="A1">
      <selection activeCell="J6" sqref="J6:J8"/>
    </sheetView>
  </sheetViews>
  <sheetFormatPr defaultColWidth="9.140625" defaultRowHeight="15"/>
  <cols>
    <col min="1" max="1" width="12.421875" style="0" customWidth="1"/>
    <col min="2" max="8" width="12.7109375" style="0" customWidth="1"/>
    <col min="9" max="9" width="12.421875" style="0" customWidth="1"/>
    <col min="10" max="10" width="11.421875" style="0" customWidth="1"/>
  </cols>
  <sheetData>
    <row r="1" spans="1:10" ht="42" customHeight="1">
      <c r="A1" s="38" t="s">
        <v>524</v>
      </c>
      <c r="B1" s="38"/>
      <c r="C1" s="38"/>
      <c r="D1" s="38"/>
      <c r="E1" s="38"/>
      <c r="F1" s="38"/>
      <c r="G1" s="38"/>
      <c r="H1" s="38"/>
      <c r="I1" s="38"/>
      <c r="J1" s="38"/>
    </row>
    <row r="2" spans="1:9" ht="27" customHeight="1">
      <c r="A2" s="24" t="s">
        <v>541</v>
      </c>
      <c r="F2" s="1"/>
      <c r="G2" s="2"/>
      <c r="H2" s="1"/>
      <c r="I2" s="23" t="s">
        <v>532</v>
      </c>
    </row>
    <row r="3" spans="1:10" ht="24" customHeight="1">
      <c r="A3" s="39" t="s">
        <v>1</v>
      </c>
      <c r="B3" s="40" t="s">
        <v>2</v>
      </c>
      <c r="C3" s="40"/>
      <c r="D3" s="40"/>
      <c r="E3" s="40"/>
      <c r="F3" s="40"/>
      <c r="G3" s="41" t="s">
        <v>3</v>
      </c>
      <c r="H3" s="41"/>
      <c r="I3" s="39" t="s">
        <v>4</v>
      </c>
      <c r="J3" s="39" t="s">
        <v>5</v>
      </c>
    </row>
    <row r="4" spans="1:10" ht="25.5" customHeight="1">
      <c r="A4" s="39"/>
      <c r="B4" s="39" t="s">
        <v>6</v>
      </c>
      <c r="C4" s="39"/>
      <c r="D4" s="39" t="s">
        <v>7</v>
      </c>
      <c r="E4" s="39"/>
      <c r="F4" s="42" t="s">
        <v>8</v>
      </c>
      <c r="G4" s="43" t="s">
        <v>9</v>
      </c>
      <c r="H4" s="43"/>
      <c r="I4" s="39"/>
      <c r="J4" s="39"/>
    </row>
    <row r="5" spans="1:10" ht="22.5" customHeight="1">
      <c r="A5" s="39"/>
      <c r="B5" s="16" t="s">
        <v>10</v>
      </c>
      <c r="C5" s="16" t="s">
        <v>11</v>
      </c>
      <c r="D5" s="16" t="s">
        <v>10</v>
      </c>
      <c r="E5" s="16" t="s">
        <v>11</v>
      </c>
      <c r="F5" s="42"/>
      <c r="G5" s="18" t="s">
        <v>10</v>
      </c>
      <c r="H5" s="17" t="s">
        <v>12</v>
      </c>
      <c r="I5" s="39"/>
      <c r="J5" s="39"/>
    </row>
    <row r="6" spans="1:15" s="31" customFormat="1" ht="33.75" customHeight="1">
      <c r="A6" s="20" t="s">
        <v>317</v>
      </c>
      <c r="B6" s="21" t="s">
        <v>150</v>
      </c>
      <c r="C6" s="7">
        <f>B6*0.25</f>
        <v>13.25</v>
      </c>
      <c r="D6" s="21" t="s">
        <v>164</v>
      </c>
      <c r="E6" s="8">
        <f>D6*0.25</f>
        <v>17.25</v>
      </c>
      <c r="F6" s="7">
        <f>C6+E6</f>
        <v>30.5</v>
      </c>
      <c r="G6" s="28">
        <v>81.33</v>
      </c>
      <c r="H6" s="9">
        <f>G6*0.5</f>
        <v>40.665</v>
      </c>
      <c r="I6" s="10">
        <f>F6+H6</f>
        <v>71.16499999999999</v>
      </c>
      <c r="J6" s="21" t="s">
        <v>527</v>
      </c>
      <c r="K6" s="32"/>
      <c r="N6" s="32"/>
      <c r="O6" s="32"/>
    </row>
    <row r="7" spans="1:15" s="31" customFormat="1" ht="33.75" customHeight="1">
      <c r="A7" s="20" t="s">
        <v>318</v>
      </c>
      <c r="B7" s="21" t="s">
        <v>203</v>
      </c>
      <c r="C7" s="7">
        <f aca="true" t="shared" si="0" ref="C7:C8">B7*0.25</f>
        <v>14.375</v>
      </c>
      <c r="D7" s="21" t="s">
        <v>256</v>
      </c>
      <c r="E7" s="8">
        <f aca="true" t="shared" si="1" ref="E7:E8">D7*0.25</f>
        <v>12.875</v>
      </c>
      <c r="F7" s="7">
        <f aca="true" t="shared" si="2" ref="F7:F8">C7+E7</f>
        <v>27.25</v>
      </c>
      <c r="G7" s="29">
        <v>86.33</v>
      </c>
      <c r="H7" s="9">
        <f aca="true" t="shared" si="3" ref="H7:H8">G7*0.5</f>
        <v>43.165</v>
      </c>
      <c r="I7" s="10">
        <f aca="true" t="shared" si="4" ref="I7:I8">F7+H7</f>
        <v>70.41499999999999</v>
      </c>
      <c r="J7" s="21" t="s">
        <v>529</v>
      </c>
      <c r="K7" s="32"/>
      <c r="N7" s="32"/>
      <c r="O7" s="32"/>
    </row>
    <row r="8" spans="1:15" s="31" customFormat="1" ht="33.75" customHeight="1">
      <c r="A8" s="20" t="s">
        <v>319</v>
      </c>
      <c r="B8" s="21" t="s">
        <v>113</v>
      </c>
      <c r="C8" s="7">
        <f t="shared" si="0"/>
        <v>12.25</v>
      </c>
      <c r="D8" s="21" t="s">
        <v>256</v>
      </c>
      <c r="E8" s="8">
        <f t="shared" si="1"/>
        <v>12.875</v>
      </c>
      <c r="F8" s="7">
        <f t="shared" si="2"/>
        <v>25.125</v>
      </c>
      <c r="G8" s="29">
        <v>81</v>
      </c>
      <c r="H8" s="9">
        <f t="shared" si="3"/>
        <v>40.5</v>
      </c>
      <c r="I8" s="10">
        <f t="shared" si="4"/>
        <v>65.625</v>
      </c>
      <c r="J8" s="21" t="s">
        <v>107</v>
      </c>
      <c r="K8" s="32"/>
      <c r="N8" s="32"/>
      <c r="O8" s="32"/>
    </row>
  </sheetData>
  <mergeCells count="10">
    <mergeCell ref="A1:J1"/>
    <mergeCell ref="A3:A5"/>
    <mergeCell ref="B3:F3"/>
    <mergeCell ref="G3:H3"/>
    <mergeCell ref="I3:I5"/>
    <mergeCell ref="J3:J5"/>
    <mergeCell ref="B4:C4"/>
    <mergeCell ref="D4:E4"/>
    <mergeCell ref="F4:F5"/>
    <mergeCell ref="G4:H4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O8"/>
  <sheetViews>
    <sheetView workbookViewId="0" topLeftCell="A1">
      <selection activeCell="E19" sqref="E19"/>
    </sheetView>
  </sheetViews>
  <sheetFormatPr defaultColWidth="9.140625" defaultRowHeight="15"/>
  <cols>
    <col min="1" max="1" width="11.421875" style="0" customWidth="1"/>
    <col min="2" max="9" width="13.28125" style="0" customWidth="1"/>
    <col min="10" max="10" width="11.421875" style="0" customWidth="1"/>
  </cols>
  <sheetData>
    <row r="1" spans="1:10" ht="36" customHeight="1">
      <c r="A1" s="38" t="s">
        <v>524</v>
      </c>
      <c r="B1" s="38"/>
      <c r="C1" s="38"/>
      <c r="D1" s="38"/>
      <c r="E1" s="38"/>
      <c r="F1" s="38"/>
      <c r="G1" s="38"/>
      <c r="H1" s="38"/>
      <c r="I1" s="38"/>
      <c r="J1" s="38"/>
    </row>
    <row r="2" spans="1:9" ht="27" customHeight="1">
      <c r="A2" s="24" t="s">
        <v>542</v>
      </c>
      <c r="F2" s="1"/>
      <c r="G2" s="2"/>
      <c r="H2" s="1"/>
      <c r="I2" s="23" t="s">
        <v>532</v>
      </c>
    </row>
    <row r="3" spans="1:10" ht="24" customHeight="1">
      <c r="A3" s="39" t="s">
        <v>1</v>
      </c>
      <c r="B3" s="40" t="s">
        <v>2</v>
      </c>
      <c r="C3" s="40"/>
      <c r="D3" s="40"/>
      <c r="E3" s="40"/>
      <c r="F3" s="40"/>
      <c r="G3" s="41" t="s">
        <v>3</v>
      </c>
      <c r="H3" s="41"/>
      <c r="I3" s="39" t="s">
        <v>4</v>
      </c>
      <c r="J3" s="39" t="s">
        <v>5</v>
      </c>
    </row>
    <row r="4" spans="1:10" ht="25.5" customHeight="1">
      <c r="A4" s="39"/>
      <c r="B4" s="39" t="s">
        <v>6</v>
      </c>
      <c r="C4" s="39"/>
      <c r="D4" s="39" t="s">
        <v>7</v>
      </c>
      <c r="E4" s="39"/>
      <c r="F4" s="42" t="s">
        <v>8</v>
      </c>
      <c r="G4" s="43" t="s">
        <v>9</v>
      </c>
      <c r="H4" s="43"/>
      <c r="I4" s="39"/>
      <c r="J4" s="39"/>
    </row>
    <row r="5" spans="1:10" ht="32.25" customHeight="1">
      <c r="A5" s="39"/>
      <c r="B5" s="16" t="s">
        <v>10</v>
      </c>
      <c r="C5" s="16" t="s">
        <v>11</v>
      </c>
      <c r="D5" s="16" t="s">
        <v>10</v>
      </c>
      <c r="E5" s="16" t="s">
        <v>11</v>
      </c>
      <c r="F5" s="42"/>
      <c r="G5" s="18" t="s">
        <v>10</v>
      </c>
      <c r="H5" s="17" t="s">
        <v>12</v>
      </c>
      <c r="I5" s="39"/>
      <c r="J5" s="39"/>
    </row>
    <row r="6" spans="1:15" ht="36" customHeight="1">
      <c r="A6" s="20" t="s">
        <v>322</v>
      </c>
      <c r="B6" s="21" t="s">
        <v>256</v>
      </c>
      <c r="C6" s="7">
        <f>B6*0.25</f>
        <v>12.875</v>
      </c>
      <c r="D6" s="21" t="s">
        <v>256</v>
      </c>
      <c r="E6" s="8">
        <f>D6*0.25</f>
        <v>12.875</v>
      </c>
      <c r="F6" s="7">
        <f>C6+E6</f>
        <v>25.75</v>
      </c>
      <c r="G6" s="26">
        <v>83</v>
      </c>
      <c r="H6" s="9">
        <f>G6*0.5</f>
        <v>41.5</v>
      </c>
      <c r="I6" s="10">
        <f>F6+H6</f>
        <v>67.25</v>
      </c>
      <c r="J6" s="21" t="s">
        <v>527</v>
      </c>
      <c r="K6" s="3"/>
      <c r="N6" s="3"/>
      <c r="O6" s="3"/>
    </row>
    <row r="7" spans="1:15" ht="36" customHeight="1">
      <c r="A7" s="20" t="s">
        <v>320</v>
      </c>
      <c r="B7" s="21" t="s">
        <v>156</v>
      </c>
      <c r="C7" s="7">
        <f>B7*0.25</f>
        <v>11</v>
      </c>
      <c r="D7" s="21" t="s">
        <v>323</v>
      </c>
      <c r="E7" s="8">
        <f>D7*0.25</f>
        <v>7.625</v>
      </c>
      <c r="F7" s="7">
        <f>C7+E7</f>
        <v>18.625</v>
      </c>
      <c r="G7" s="35">
        <v>77</v>
      </c>
      <c r="H7" s="9">
        <f>G7*0.5</f>
        <v>38.5</v>
      </c>
      <c r="I7" s="10">
        <f>F7+H7</f>
        <v>57.125</v>
      </c>
      <c r="J7" s="21"/>
      <c r="K7" s="3"/>
      <c r="N7" s="3"/>
      <c r="O7" s="3"/>
    </row>
    <row r="8" spans="1:15" ht="36" customHeight="1">
      <c r="A8" s="20" t="s">
        <v>321</v>
      </c>
      <c r="B8" s="21" t="s">
        <v>323</v>
      </c>
      <c r="C8" s="7">
        <f aca="true" t="shared" si="0" ref="C8">B8*0.25</f>
        <v>7.625</v>
      </c>
      <c r="D8" s="21" t="s">
        <v>157</v>
      </c>
      <c r="E8" s="8">
        <f aca="true" t="shared" si="1" ref="E8">D8*0.25</f>
        <v>10.5</v>
      </c>
      <c r="F8" s="7">
        <f aca="true" t="shared" si="2" ref="F8">C8+E8</f>
        <v>18.125</v>
      </c>
      <c r="G8" s="26">
        <v>66</v>
      </c>
      <c r="H8" s="9">
        <f aca="true" t="shared" si="3" ref="H8">G8*0.5</f>
        <v>33</v>
      </c>
      <c r="I8" s="10">
        <f>F8+H8</f>
        <v>51.125</v>
      </c>
      <c r="J8" s="21"/>
      <c r="K8" s="3"/>
      <c r="N8" s="3"/>
      <c r="O8" s="3"/>
    </row>
  </sheetData>
  <mergeCells count="10">
    <mergeCell ref="A1:J1"/>
    <mergeCell ref="A3:A5"/>
    <mergeCell ref="B3:F3"/>
    <mergeCell ref="G3:H3"/>
    <mergeCell ref="I3:I5"/>
    <mergeCell ref="J3:J5"/>
    <mergeCell ref="B4:C4"/>
    <mergeCell ref="D4:E4"/>
    <mergeCell ref="F4:F5"/>
    <mergeCell ref="G4:H4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O10"/>
  <sheetViews>
    <sheetView workbookViewId="0" topLeftCell="A1">
      <selection activeCell="D14" sqref="D14"/>
    </sheetView>
  </sheetViews>
  <sheetFormatPr defaultColWidth="9.140625" defaultRowHeight="15"/>
  <cols>
    <col min="1" max="1" width="11.421875" style="0" customWidth="1"/>
    <col min="2" max="6" width="12.7109375" style="0" customWidth="1"/>
    <col min="7" max="7" width="16.00390625" style="0" customWidth="1"/>
    <col min="8" max="8" width="14.421875" style="0" customWidth="1"/>
    <col min="9" max="9" width="13.7109375" style="0" customWidth="1"/>
    <col min="10" max="10" width="11.421875" style="0" customWidth="1"/>
  </cols>
  <sheetData>
    <row r="1" spans="1:10" ht="29.25" customHeight="1">
      <c r="A1" s="38" t="s">
        <v>524</v>
      </c>
      <c r="B1" s="38"/>
      <c r="C1" s="38"/>
      <c r="D1" s="38"/>
      <c r="E1" s="38"/>
      <c r="F1" s="38"/>
      <c r="G1" s="38"/>
      <c r="H1" s="38"/>
      <c r="I1" s="38"/>
      <c r="J1" s="38"/>
    </row>
    <row r="2" spans="1:9" ht="27" customHeight="1">
      <c r="A2" s="24" t="s">
        <v>543</v>
      </c>
      <c r="F2" s="1"/>
      <c r="G2" s="2"/>
      <c r="H2" s="1"/>
      <c r="I2" s="23" t="s">
        <v>532</v>
      </c>
    </row>
    <row r="3" spans="1:10" ht="24" customHeight="1">
      <c r="A3" s="39" t="s">
        <v>1</v>
      </c>
      <c r="B3" s="40" t="s">
        <v>2</v>
      </c>
      <c r="C3" s="40"/>
      <c r="D3" s="40"/>
      <c r="E3" s="40"/>
      <c r="F3" s="40"/>
      <c r="G3" s="41" t="s">
        <v>3</v>
      </c>
      <c r="H3" s="41"/>
      <c r="I3" s="39" t="s">
        <v>4</v>
      </c>
      <c r="J3" s="39" t="s">
        <v>5</v>
      </c>
    </row>
    <row r="4" spans="1:10" ht="25.5" customHeight="1">
      <c r="A4" s="39"/>
      <c r="B4" s="39" t="s">
        <v>6</v>
      </c>
      <c r="C4" s="39"/>
      <c r="D4" s="39" t="s">
        <v>7</v>
      </c>
      <c r="E4" s="39"/>
      <c r="F4" s="42" t="s">
        <v>8</v>
      </c>
      <c r="G4" s="43" t="s">
        <v>9</v>
      </c>
      <c r="H4" s="43"/>
      <c r="I4" s="39"/>
      <c r="J4" s="39"/>
    </row>
    <row r="5" spans="1:10" ht="22.5" customHeight="1">
      <c r="A5" s="39"/>
      <c r="B5" s="16" t="s">
        <v>10</v>
      </c>
      <c r="C5" s="16" t="s">
        <v>11</v>
      </c>
      <c r="D5" s="16" t="s">
        <v>10</v>
      </c>
      <c r="E5" s="16" t="s">
        <v>11</v>
      </c>
      <c r="F5" s="42"/>
      <c r="G5" s="18" t="s">
        <v>10</v>
      </c>
      <c r="H5" s="17" t="s">
        <v>12</v>
      </c>
      <c r="I5" s="39"/>
      <c r="J5" s="39"/>
    </row>
    <row r="6" spans="1:15" ht="45.75" customHeight="1">
      <c r="A6" s="20" t="s">
        <v>325</v>
      </c>
      <c r="B6" s="21" t="s">
        <v>308</v>
      </c>
      <c r="C6" s="7">
        <f>B6*0.25</f>
        <v>13.625</v>
      </c>
      <c r="D6" s="21" t="s">
        <v>219</v>
      </c>
      <c r="E6" s="8">
        <f>D6*0.25</f>
        <v>14.5</v>
      </c>
      <c r="F6" s="7">
        <f>C6+E6</f>
        <v>28.125</v>
      </c>
      <c r="G6" s="29">
        <v>96.33</v>
      </c>
      <c r="H6" s="9">
        <f>G6*0.5</f>
        <v>48.165</v>
      </c>
      <c r="I6" s="10">
        <f>F6+H6</f>
        <v>76.28999999999999</v>
      </c>
      <c r="J6" s="21" t="s">
        <v>515</v>
      </c>
      <c r="K6" s="3"/>
      <c r="N6" s="3"/>
      <c r="O6" s="3"/>
    </row>
    <row r="7" spans="1:15" ht="45.75" customHeight="1">
      <c r="A7" s="20" t="s">
        <v>326</v>
      </c>
      <c r="B7" s="21" t="s">
        <v>117</v>
      </c>
      <c r="C7" s="7">
        <f>B7*0.25</f>
        <v>18.75</v>
      </c>
      <c r="D7" s="21" t="s">
        <v>159</v>
      </c>
      <c r="E7" s="8">
        <f>D7*0.25</f>
        <v>9.125</v>
      </c>
      <c r="F7" s="7">
        <f>C7+E7</f>
        <v>27.875</v>
      </c>
      <c r="G7" s="29">
        <v>94</v>
      </c>
      <c r="H7" s="9">
        <f>G7*0.5</f>
        <v>47</v>
      </c>
      <c r="I7" s="10">
        <f>F7+H7</f>
        <v>74.875</v>
      </c>
      <c r="J7" s="21" t="s">
        <v>516</v>
      </c>
      <c r="K7" s="3"/>
      <c r="N7" s="3"/>
      <c r="O7" s="3"/>
    </row>
    <row r="8" spans="1:15" ht="45.75" customHeight="1">
      <c r="A8" s="20" t="s">
        <v>324</v>
      </c>
      <c r="B8" s="21" t="s">
        <v>240</v>
      </c>
      <c r="C8" s="7">
        <f>B8*0.25</f>
        <v>13.375</v>
      </c>
      <c r="D8" s="21" t="s">
        <v>190</v>
      </c>
      <c r="E8" s="8">
        <f>D8*0.25</f>
        <v>14.875</v>
      </c>
      <c r="F8" s="7">
        <f>C8+E8</f>
        <v>28.25</v>
      </c>
      <c r="G8" s="28">
        <v>91.67</v>
      </c>
      <c r="H8" s="9">
        <f>G8*0.5</f>
        <v>45.835</v>
      </c>
      <c r="I8" s="10">
        <f>F8+H8</f>
        <v>74.08500000000001</v>
      </c>
      <c r="J8" s="21" t="s">
        <v>517</v>
      </c>
      <c r="K8" s="3"/>
      <c r="N8" s="3"/>
      <c r="O8" s="3"/>
    </row>
    <row r="9" spans="1:15" ht="45.75" customHeight="1">
      <c r="A9" s="20" t="s">
        <v>327</v>
      </c>
      <c r="B9" s="21" t="s">
        <v>155</v>
      </c>
      <c r="C9" s="7">
        <f aca="true" t="shared" si="0" ref="C9:C10">B9*0.25</f>
        <v>13.75</v>
      </c>
      <c r="D9" s="21" t="s">
        <v>113</v>
      </c>
      <c r="E9" s="8">
        <f aca="true" t="shared" si="1" ref="E9:E10">D9*0.25</f>
        <v>12.25</v>
      </c>
      <c r="F9" s="7">
        <f aca="true" t="shared" si="2" ref="F9:F10">C9+E9</f>
        <v>26</v>
      </c>
      <c r="G9" s="29">
        <v>93.33</v>
      </c>
      <c r="H9" s="9">
        <f aca="true" t="shared" si="3" ref="H9:H10">G9*0.5</f>
        <v>46.665</v>
      </c>
      <c r="I9" s="10">
        <f aca="true" t="shared" si="4" ref="I9:I10">F9+H9</f>
        <v>72.66499999999999</v>
      </c>
      <c r="J9" s="21" t="s">
        <v>518</v>
      </c>
      <c r="K9" s="3"/>
      <c r="N9" s="3"/>
      <c r="O9" s="3"/>
    </row>
    <row r="10" spans="1:15" ht="45.75" customHeight="1">
      <c r="A10" s="20" t="s">
        <v>328</v>
      </c>
      <c r="B10" s="21" t="s">
        <v>222</v>
      </c>
      <c r="C10" s="7">
        <f t="shared" si="0"/>
        <v>11.875</v>
      </c>
      <c r="D10" s="21" t="s">
        <v>152</v>
      </c>
      <c r="E10" s="8">
        <f t="shared" si="1"/>
        <v>10.625</v>
      </c>
      <c r="F10" s="7">
        <f t="shared" si="2"/>
        <v>22.5</v>
      </c>
      <c r="G10" s="29">
        <v>0</v>
      </c>
      <c r="H10" s="9">
        <f t="shared" si="3"/>
        <v>0</v>
      </c>
      <c r="I10" s="10">
        <f t="shared" si="4"/>
        <v>22.5</v>
      </c>
      <c r="J10" s="21"/>
      <c r="K10" s="3"/>
      <c r="N10" s="3"/>
      <c r="O10" s="3"/>
    </row>
  </sheetData>
  <mergeCells count="10">
    <mergeCell ref="A1:J1"/>
    <mergeCell ref="A3:A5"/>
    <mergeCell ref="B3:F3"/>
    <mergeCell ref="G3:H3"/>
    <mergeCell ref="I3:I5"/>
    <mergeCell ref="J3:J5"/>
    <mergeCell ref="B4:C4"/>
    <mergeCell ref="D4:E4"/>
    <mergeCell ref="F4:F5"/>
    <mergeCell ref="G4:H4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8"/>
  <sheetViews>
    <sheetView workbookViewId="0" topLeftCell="A4">
      <selection activeCell="A22" sqref="A22"/>
    </sheetView>
  </sheetViews>
  <sheetFormatPr defaultColWidth="9.140625" defaultRowHeight="15"/>
  <cols>
    <col min="1" max="9" width="13.421875" style="0" customWidth="1"/>
    <col min="10" max="10" width="9.57421875" style="0" customWidth="1"/>
  </cols>
  <sheetData>
    <row r="1" spans="1:10" ht="41.25" customHeight="1">
      <c r="A1" s="38" t="s">
        <v>524</v>
      </c>
      <c r="B1" s="38"/>
      <c r="C1" s="38"/>
      <c r="D1" s="38"/>
      <c r="E1" s="38"/>
      <c r="F1" s="38"/>
      <c r="G1" s="38"/>
      <c r="H1" s="38"/>
      <c r="I1" s="38"/>
      <c r="J1" s="38"/>
    </row>
    <row r="2" spans="1:9" ht="20.25" customHeight="1">
      <c r="A2" s="24" t="s">
        <v>510</v>
      </c>
      <c r="F2" s="1"/>
      <c r="G2" s="2"/>
      <c r="H2" s="1"/>
      <c r="I2" s="23" t="s">
        <v>519</v>
      </c>
    </row>
    <row r="3" spans="1:10" ht="24" customHeight="1">
      <c r="A3" s="39" t="s">
        <v>1</v>
      </c>
      <c r="B3" s="40" t="s">
        <v>2</v>
      </c>
      <c r="C3" s="40"/>
      <c r="D3" s="40"/>
      <c r="E3" s="40"/>
      <c r="F3" s="40"/>
      <c r="G3" s="41" t="s">
        <v>3</v>
      </c>
      <c r="H3" s="41"/>
      <c r="I3" s="39" t="s">
        <v>4</v>
      </c>
      <c r="J3" s="39" t="s">
        <v>5</v>
      </c>
    </row>
    <row r="4" spans="1:10" ht="25.5" customHeight="1">
      <c r="A4" s="39"/>
      <c r="B4" s="39" t="s">
        <v>6</v>
      </c>
      <c r="C4" s="39"/>
      <c r="D4" s="39" t="s">
        <v>7</v>
      </c>
      <c r="E4" s="39"/>
      <c r="F4" s="42" t="s">
        <v>8</v>
      </c>
      <c r="G4" s="43" t="s">
        <v>9</v>
      </c>
      <c r="H4" s="43"/>
      <c r="I4" s="39"/>
      <c r="J4" s="39"/>
    </row>
    <row r="5" spans="1:10" ht="22.5" customHeight="1">
      <c r="A5" s="39"/>
      <c r="B5" s="16" t="s">
        <v>10</v>
      </c>
      <c r="C5" s="16" t="s">
        <v>11</v>
      </c>
      <c r="D5" s="16" t="s">
        <v>10</v>
      </c>
      <c r="E5" s="16" t="s">
        <v>11</v>
      </c>
      <c r="F5" s="42"/>
      <c r="G5" s="18" t="s">
        <v>10</v>
      </c>
      <c r="H5" s="17" t="s">
        <v>12</v>
      </c>
      <c r="I5" s="39"/>
      <c r="J5" s="39"/>
    </row>
    <row r="6" spans="1:10" ht="26.25" customHeight="1">
      <c r="A6" s="20" t="s">
        <v>122</v>
      </c>
      <c r="B6" s="21" t="s">
        <v>144</v>
      </c>
      <c r="C6" s="7">
        <f aca="true" t="shared" si="0" ref="C6:C18">B6*0.25</f>
        <v>19</v>
      </c>
      <c r="D6" s="21" t="s">
        <v>145</v>
      </c>
      <c r="E6" s="8">
        <f aca="true" t="shared" si="1" ref="E6:E18">D6*0.25</f>
        <v>17.375</v>
      </c>
      <c r="F6" s="7">
        <f aca="true" t="shared" si="2" ref="F6:F18">C6+E6</f>
        <v>36.375</v>
      </c>
      <c r="G6" s="29">
        <v>87.33</v>
      </c>
      <c r="H6" s="9">
        <f aca="true" t="shared" si="3" ref="H6:H18">G6*0.5</f>
        <v>43.665</v>
      </c>
      <c r="I6" s="10">
        <f aca="true" t="shared" si="4" ref="I6:I18">F6+H6</f>
        <v>80.03999999999999</v>
      </c>
      <c r="J6" s="12">
        <v>1</v>
      </c>
    </row>
    <row r="7" spans="1:10" ht="26.25" customHeight="1">
      <c r="A7" s="20" t="s">
        <v>119</v>
      </c>
      <c r="B7" s="21" t="s">
        <v>139</v>
      </c>
      <c r="C7" s="7">
        <f t="shared" si="0"/>
        <v>18.875</v>
      </c>
      <c r="D7" s="21" t="s">
        <v>140</v>
      </c>
      <c r="E7" s="8">
        <f t="shared" si="1"/>
        <v>18.625</v>
      </c>
      <c r="F7" s="7">
        <f t="shared" si="2"/>
        <v>37.5</v>
      </c>
      <c r="G7" s="28">
        <v>83.67</v>
      </c>
      <c r="H7" s="9">
        <f t="shared" si="3"/>
        <v>41.835</v>
      </c>
      <c r="I7" s="10">
        <f t="shared" si="4"/>
        <v>79.33500000000001</v>
      </c>
      <c r="J7" s="12">
        <v>2</v>
      </c>
    </row>
    <row r="8" spans="1:10" ht="26.25" customHeight="1">
      <c r="A8" s="20" t="s">
        <v>120</v>
      </c>
      <c r="B8" s="21" t="s">
        <v>117</v>
      </c>
      <c r="C8" s="7">
        <f t="shared" si="0"/>
        <v>18.75</v>
      </c>
      <c r="D8" s="21" t="s">
        <v>141</v>
      </c>
      <c r="E8" s="8">
        <f t="shared" si="1"/>
        <v>18.5</v>
      </c>
      <c r="F8" s="7">
        <f t="shared" si="2"/>
        <v>37.25</v>
      </c>
      <c r="G8" s="28">
        <v>83</v>
      </c>
      <c r="H8" s="9">
        <f t="shared" si="3"/>
        <v>41.5</v>
      </c>
      <c r="I8" s="10">
        <f t="shared" si="4"/>
        <v>78.75</v>
      </c>
      <c r="J8" s="12">
        <v>3</v>
      </c>
    </row>
    <row r="9" spans="1:10" ht="26.25" customHeight="1">
      <c r="A9" s="20" t="s">
        <v>123</v>
      </c>
      <c r="B9" s="21" t="s">
        <v>146</v>
      </c>
      <c r="C9" s="7">
        <f t="shared" si="0"/>
        <v>15.875</v>
      </c>
      <c r="D9" s="21" t="s">
        <v>144</v>
      </c>
      <c r="E9" s="8">
        <f t="shared" si="1"/>
        <v>19</v>
      </c>
      <c r="F9" s="7">
        <f t="shared" si="2"/>
        <v>34.875</v>
      </c>
      <c r="G9" s="29">
        <v>86.67</v>
      </c>
      <c r="H9" s="9">
        <f t="shared" si="3"/>
        <v>43.335</v>
      </c>
      <c r="I9" s="10">
        <f t="shared" si="4"/>
        <v>78.21000000000001</v>
      </c>
      <c r="J9" s="12">
        <v>4</v>
      </c>
    </row>
    <row r="10" spans="1:10" ht="26.25" customHeight="1">
      <c r="A10" s="20" t="s">
        <v>121</v>
      </c>
      <c r="B10" s="21" t="s">
        <v>142</v>
      </c>
      <c r="C10" s="7">
        <f t="shared" si="0"/>
        <v>20</v>
      </c>
      <c r="D10" s="21" t="s">
        <v>143</v>
      </c>
      <c r="E10" s="8">
        <f t="shared" si="1"/>
        <v>17.125</v>
      </c>
      <c r="F10" s="7">
        <f t="shared" si="2"/>
        <v>37.125</v>
      </c>
      <c r="G10" s="28">
        <v>81</v>
      </c>
      <c r="H10" s="9">
        <f t="shared" si="3"/>
        <v>40.5</v>
      </c>
      <c r="I10" s="10">
        <f t="shared" si="4"/>
        <v>77.625</v>
      </c>
      <c r="J10" s="12">
        <v>5</v>
      </c>
    </row>
    <row r="11" spans="1:10" ht="26.25" customHeight="1">
      <c r="A11" s="20" t="s">
        <v>125</v>
      </c>
      <c r="B11" s="21" t="s">
        <v>149</v>
      </c>
      <c r="C11" s="7">
        <f t="shared" si="0"/>
        <v>15.75</v>
      </c>
      <c r="D11" s="21" t="s">
        <v>150</v>
      </c>
      <c r="E11" s="8">
        <f t="shared" si="1"/>
        <v>13.25</v>
      </c>
      <c r="F11" s="7">
        <f t="shared" si="2"/>
        <v>29</v>
      </c>
      <c r="G11" s="29">
        <v>89.33</v>
      </c>
      <c r="H11" s="9">
        <f t="shared" si="3"/>
        <v>44.665</v>
      </c>
      <c r="I11" s="10">
        <f t="shared" si="4"/>
        <v>73.66499999999999</v>
      </c>
      <c r="J11" s="12">
        <v>6</v>
      </c>
    </row>
    <row r="12" spans="1:10" ht="26.25" customHeight="1">
      <c r="A12" s="20" t="s">
        <v>137</v>
      </c>
      <c r="B12" s="21" t="s">
        <v>154</v>
      </c>
      <c r="C12" s="7">
        <f t="shared" si="0"/>
        <v>12.625</v>
      </c>
      <c r="D12" s="21" t="s">
        <v>100</v>
      </c>
      <c r="E12" s="8">
        <f t="shared" si="1"/>
        <v>18.375</v>
      </c>
      <c r="F12" s="7">
        <f t="shared" si="2"/>
        <v>31</v>
      </c>
      <c r="G12" s="29">
        <v>84.33</v>
      </c>
      <c r="H12" s="9">
        <f t="shared" si="3"/>
        <v>42.165</v>
      </c>
      <c r="I12" s="10">
        <f t="shared" si="4"/>
        <v>73.16499999999999</v>
      </c>
      <c r="J12" s="12">
        <v>7</v>
      </c>
    </row>
    <row r="13" spans="1:10" ht="26.25" customHeight="1">
      <c r="A13" s="20" t="s">
        <v>22</v>
      </c>
      <c r="B13" s="21" t="s">
        <v>109</v>
      </c>
      <c r="C13" s="7">
        <f t="shared" si="0"/>
        <v>14.125</v>
      </c>
      <c r="D13" s="21" t="s">
        <v>148</v>
      </c>
      <c r="E13" s="8">
        <f t="shared" si="1"/>
        <v>15.375</v>
      </c>
      <c r="F13" s="7">
        <f t="shared" si="2"/>
        <v>29.5</v>
      </c>
      <c r="G13" s="29">
        <v>82</v>
      </c>
      <c r="H13" s="9">
        <f t="shared" si="3"/>
        <v>41</v>
      </c>
      <c r="I13" s="10">
        <f t="shared" si="4"/>
        <v>70.5</v>
      </c>
      <c r="J13" s="12">
        <v>8</v>
      </c>
    </row>
    <row r="14" spans="1:10" ht="26.25" customHeight="1">
      <c r="A14" s="20" t="s">
        <v>129</v>
      </c>
      <c r="B14" s="21" t="s">
        <v>148</v>
      </c>
      <c r="C14" s="7">
        <f t="shared" si="0"/>
        <v>15.375</v>
      </c>
      <c r="D14" s="21" t="s">
        <v>153</v>
      </c>
      <c r="E14" s="8">
        <f t="shared" si="1"/>
        <v>12</v>
      </c>
      <c r="F14" s="7">
        <f t="shared" si="2"/>
        <v>27.375</v>
      </c>
      <c r="G14" s="29">
        <v>83</v>
      </c>
      <c r="H14" s="9">
        <f t="shared" si="3"/>
        <v>41.5</v>
      </c>
      <c r="I14" s="10">
        <f t="shared" si="4"/>
        <v>68.875</v>
      </c>
      <c r="J14" s="12">
        <v>9</v>
      </c>
    </row>
    <row r="15" spans="1:10" ht="26.25" customHeight="1">
      <c r="A15" s="20" t="s">
        <v>132</v>
      </c>
      <c r="B15" s="21" t="s">
        <v>156</v>
      </c>
      <c r="C15" s="7">
        <f t="shared" si="0"/>
        <v>11</v>
      </c>
      <c r="D15" s="21" t="s">
        <v>101</v>
      </c>
      <c r="E15" s="8">
        <f t="shared" si="1"/>
        <v>14</v>
      </c>
      <c r="F15" s="7">
        <f t="shared" si="2"/>
        <v>25</v>
      </c>
      <c r="G15" s="29">
        <v>83.33</v>
      </c>
      <c r="H15" s="9">
        <f t="shared" si="3"/>
        <v>41.665</v>
      </c>
      <c r="I15" s="10">
        <f t="shared" si="4"/>
        <v>66.66499999999999</v>
      </c>
      <c r="J15" s="12">
        <v>10</v>
      </c>
    </row>
    <row r="16" spans="1:10" ht="26.25" customHeight="1">
      <c r="A16" s="20" t="s">
        <v>127</v>
      </c>
      <c r="B16" s="21" t="s">
        <v>151</v>
      </c>
      <c r="C16" s="7">
        <f t="shared" si="0"/>
        <v>18</v>
      </c>
      <c r="D16" s="21" t="s">
        <v>152</v>
      </c>
      <c r="E16" s="8">
        <f t="shared" si="1"/>
        <v>10.625</v>
      </c>
      <c r="F16" s="7">
        <f t="shared" si="2"/>
        <v>28.625</v>
      </c>
      <c r="G16" s="29">
        <v>0</v>
      </c>
      <c r="H16" s="9">
        <f t="shared" si="3"/>
        <v>0</v>
      </c>
      <c r="I16" s="10">
        <f t="shared" si="4"/>
        <v>28.625</v>
      </c>
      <c r="J16" s="22"/>
    </row>
    <row r="17" spans="1:10" ht="26.25" customHeight="1">
      <c r="A17" s="20" t="s">
        <v>138</v>
      </c>
      <c r="B17" s="21" t="s">
        <v>149</v>
      </c>
      <c r="C17" s="7">
        <f t="shared" si="0"/>
        <v>15.75</v>
      </c>
      <c r="D17" s="21" t="s">
        <v>162</v>
      </c>
      <c r="E17" s="8">
        <f t="shared" si="1"/>
        <v>12.75</v>
      </c>
      <c r="F17" s="7">
        <f t="shared" si="2"/>
        <v>28.5</v>
      </c>
      <c r="G17" s="29">
        <v>0</v>
      </c>
      <c r="H17" s="9">
        <f t="shared" si="3"/>
        <v>0</v>
      </c>
      <c r="I17" s="10">
        <f t="shared" si="4"/>
        <v>28.5</v>
      </c>
      <c r="J17" s="22"/>
    </row>
    <row r="18" spans="1:10" ht="26.25" customHeight="1">
      <c r="A18" s="20" t="s">
        <v>55</v>
      </c>
      <c r="B18" s="21" t="s">
        <v>159</v>
      </c>
      <c r="C18" s="7">
        <f t="shared" si="0"/>
        <v>9.125</v>
      </c>
      <c r="D18" s="21" t="s">
        <v>160</v>
      </c>
      <c r="E18" s="8">
        <f t="shared" si="1"/>
        <v>11.625</v>
      </c>
      <c r="F18" s="7">
        <f t="shared" si="2"/>
        <v>20.75</v>
      </c>
      <c r="G18" s="29">
        <v>0</v>
      </c>
      <c r="H18" s="9">
        <f t="shared" si="3"/>
        <v>0</v>
      </c>
      <c r="I18" s="10">
        <f t="shared" si="4"/>
        <v>20.75</v>
      </c>
      <c r="J18" s="22"/>
    </row>
    <row r="19" ht="27.75" customHeight="1"/>
    <row r="20" ht="27.75" customHeight="1"/>
  </sheetData>
  <mergeCells count="10">
    <mergeCell ref="A1:J1"/>
    <mergeCell ref="A3:A5"/>
    <mergeCell ref="B3:F3"/>
    <mergeCell ref="G3:H3"/>
    <mergeCell ref="I3:I5"/>
    <mergeCell ref="J3:J5"/>
    <mergeCell ref="B4:C4"/>
    <mergeCell ref="D4:E4"/>
    <mergeCell ref="F4:F5"/>
    <mergeCell ref="G4:H4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O7"/>
  <sheetViews>
    <sheetView workbookViewId="0" topLeftCell="A1">
      <selection activeCell="I2" sqref="I2"/>
    </sheetView>
  </sheetViews>
  <sheetFormatPr defaultColWidth="9.140625" defaultRowHeight="15"/>
  <cols>
    <col min="1" max="1" width="11.421875" style="0" customWidth="1"/>
    <col min="2" max="2" width="13.57421875" style="0" customWidth="1"/>
    <col min="3" max="4" width="12.7109375" style="0" customWidth="1"/>
    <col min="5" max="5" width="13.421875" style="0" customWidth="1"/>
    <col min="6" max="6" width="12.7109375" style="0" customWidth="1"/>
    <col min="7" max="7" width="13.57421875" style="0" customWidth="1"/>
    <col min="8" max="8" width="12.7109375" style="0" customWidth="1"/>
    <col min="9" max="9" width="13.421875" style="0" customWidth="1"/>
    <col min="10" max="10" width="11.421875" style="0" customWidth="1"/>
  </cols>
  <sheetData>
    <row r="1" spans="1:10" ht="30" customHeight="1">
      <c r="A1" s="38" t="s">
        <v>524</v>
      </c>
      <c r="B1" s="38"/>
      <c r="C1" s="38"/>
      <c r="D1" s="38"/>
      <c r="E1" s="38"/>
      <c r="F1" s="38"/>
      <c r="G1" s="38"/>
      <c r="H1" s="38"/>
      <c r="I1" s="38"/>
      <c r="J1" s="38"/>
    </row>
    <row r="2" spans="1:9" ht="27" customHeight="1">
      <c r="A2" t="s">
        <v>544</v>
      </c>
      <c r="F2" s="1"/>
      <c r="G2" s="2"/>
      <c r="H2" s="1"/>
      <c r="I2" s="3" t="s">
        <v>512</v>
      </c>
    </row>
    <row r="3" spans="1:10" ht="24" customHeight="1">
      <c r="A3" s="39" t="s">
        <v>1</v>
      </c>
      <c r="B3" s="40" t="s">
        <v>2</v>
      </c>
      <c r="C3" s="40"/>
      <c r="D3" s="40"/>
      <c r="E3" s="40"/>
      <c r="F3" s="40"/>
      <c r="G3" s="41" t="s">
        <v>3</v>
      </c>
      <c r="H3" s="41"/>
      <c r="I3" s="39" t="s">
        <v>4</v>
      </c>
      <c r="J3" s="39" t="s">
        <v>5</v>
      </c>
    </row>
    <row r="4" spans="1:10" ht="25.5" customHeight="1">
      <c r="A4" s="39"/>
      <c r="B4" s="39" t="s">
        <v>6</v>
      </c>
      <c r="C4" s="39"/>
      <c r="D4" s="39" t="s">
        <v>7</v>
      </c>
      <c r="E4" s="39"/>
      <c r="F4" s="42" t="s">
        <v>8</v>
      </c>
      <c r="G4" s="43" t="s">
        <v>9</v>
      </c>
      <c r="H4" s="43"/>
      <c r="I4" s="39"/>
      <c r="J4" s="39"/>
    </row>
    <row r="5" spans="1:10" ht="31.5" customHeight="1">
      <c r="A5" s="39"/>
      <c r="B5" s="16" t="s">
        <v>10</v>
      </c>
      <c r="C5" s="16" t="s">
        <v>11</v>
      </c>
      <c r="D5" s="16" t="s">
        <v>10</v>
      </c>
      <c r="E5" s="16" t="s">
        <v>11</v>
      </c>
      <c r="F5" s="42"/>
      <c r="G5" s="18" t="s">
        <v>10</v>
      </c>
      <c r="H5" s="17" t="s">
        <v>12</v>
      </c>
      <c r="I5" s="39"/>
      <c r="J5" s="39"/>
    </row>
    <row r="6" spans="1:15" ht="46.5" customHeight="1">
      <c r="A6" s="34" t="s">
        <v>329</v>
      </c>
      <c r="B6" s="26" t="s">
        <v>205</v>
      </c>
      <c r="C6" s="35">
        <f>B6*0.25</f>
        <v>11.375</v>
      </c>
      <c r="D6" s="26" t="s">
        <v>150</v>
      </c>
      <c r="E6" s="35">
        <f>D6*0.25</f>
        <v>13.25</v>
      </c>
      <c r="F6" s="35">
        <f>C6+E6</f>
        <v>24.625</v>
      </c>
      <c r="G6" s="28">
        <v>86.33</v>
      </c>
      <c r="H6" s="10">
        <f>G6*0.5</f>
        <v>43.165</v>
      </c>
      <c r="I6" s="10">
        <f>F6+H6</f>
        <v>67.78999999999999</v>
      </c>
      <c r="J6" s="27">
        <v>1</v>
      </c>
      <c r="K6" s="3"/>
      <c r="N6" s="3"/>
      <c r="O6" s="3"/>
    </row>
    <row r="7" spans="1:15" ht="46.5" customHeight="1">
      <c r="A7" s="34" t="s">
        <v>330</v>
      </c>
      <c r="B7" s="26" t="s">
        <v>278</v>
      </c>
      <c r="C7" s="35">
        <f>B7*0.25</f>
        <v>9.5</v>
      </c>
      <c r="D7" s="26" t="s">
        <v>331</v>
      </c>
      <c r="E7" s="35">
        <f>D7*0.25</f>
        <v>12.125</v>
      </c>
      <c r="F7" s="35">
        <f>C7+E7</f>
        <v>21.625</v>
      </c>
      <c r="G7" s="29">
        <v>82</v>
      </c>
      <c r="H7" s="10">
        <f>G7*0.5</f>
        <v>41</v>
      </c>
      <c r="I7" s="10">
        <f>F7+H7</f>
        <v>62.625</v>
      </c>
      <c r="J7" s="27">
        <v>2</v>
      </c>
      <c r="K7" s="3"/>
      <c r="N7" s="3"/>
      <c r="O7" s="3"/>
    </row>
  </sheetData>
  <mergeCells count="10">
    <mergeCell ref="A1:J1"/>
    <mergeCell ref="A3:A5"/>
    <mergeCell ref="B3:F3"/>
    <mergeCell ref="G3:H3"/>
    <mergeCell ref="I3:I5"/>
    <mergeCell ref="J3:J5"/>
    <mergeCell ref="B4:C4"/>
    <mergeCell ref="D4:E4"/>
    <mergeCell ref="F4:F5"/>
    <mergeCell ref="G4:H4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O7"/>
  <sheetViews>
    <sheetView workbookViewId="0" topLeftCell="A1">
      <selection activeCell="G26" sqref="G26"/>
    </sheetView>
  </sheetViews>
  <sheetFormatPr defaultColWidth="9.140625" defaultRowHeight="15"/>
  <cols>
    <col min="1" max="1" width="11.421875" style="0" customWidth="1"/>
    <col min="2" max="8" width="12.7109375" style="0" customWidth="1"/>
    <col min="9" max="10" width="11.421875" style="0" customWidth="1"/>
  </cols>
  <sheetData>
    <row r="1" spans="1:10" ht="30" customHeight="1">
      <c r="A1" s="38" t="s">
        <v>524</v>
      </c>
      <c r="B1" s="38"/>
      <c r="C1" s="38"/>
      <c r="D1" s="38"/>
      <c r="E1" s="38"/>
      <c r="F1" s="38"/>
      <c r="G1" s="38"/>
      <c r="H1" s="38"/>
      <c r="I1" s="38"/>
      <c r="J1" s="38"/>
    </row>
    <row r="2" spans="1:9" ht="27" customHeight="1">
      <c r="A2" t="s">
        <v>545</v>
      </c>
      <c r="F2" s="1"/>
      <c r="G2" s="2"/>
      <c r="H2" s="1"/>
      <c r="I2" s="3" t="s">
        <v>512</v>
      </c>
    </row>
    <row r="3" spans="1:10" ht="24" customHeight="1">
      <c r="A3" s="39" t="s">
        <v>1</v>
      </c>
      <c r="B3" s="40" t="s">
        <v>2</v>
      </c>
      <c r="C3" s="40"/>
      <c r="D3" s="40"/>
      <c r="E3" s="40"/>
      <c r="F3" s="40"/>
      <c r="G3" s="41" t="s">
        <v>3</v>
      </c>
      <c r="H3" s="41"/>
      <c r="I3" s="39" t="s">
        <v>4</v>
      </c>
      <c r="J3" s="39" t="s">
        <v>5</v>
      </c>
    </row>
    <row r="4" spans="1:10" ht="25.5" customHeight="1">
      <c r="A4" s="39"/>
      <c r="B4" s="39" t="s">
        <v>6</v>
      </c>
      <c r="C4" s="39"/>
      <c r="D4" s="39" t="s">
        <v>7</v>
      </c>
      <c r="E4" s="39"/>
      <c r="F4" s="42" t="s">
        <v>8</v>
      </c>
      <c r="G4" s="43" t="s">
        <v>9</v>
      </c>
      <c r="H4" s="43"/>
      <c r="I4" s="39"/>
      <c r="J4" s="39"/>
    </row>
    <row r="5" spans="1:10" ht="22.5" customHeight="1">
      <c r="A5" s="39"/>
      <c r="B5" s="16" t="s">
        <v>10</v>
      </c>
      <c r="C5" s="16" t="s">
        <v>11</v>
      </c>
      <c r="D5" s="16" t="s">
        <v>10</v>
      </c>
      <c r="E5" s="16" t="s">
        <v>11</v>
      </c>
      <c r="F5" s="42"/>
      <c r="G5" s="18" t="s">
        <v>10</v>
      </c>
      <c r="H5" s="17" t="s">
        <v>12</v>
      </c>
      <c r="I5" s="39"/>
      <c r="J5" s="39"/>
    </row>
    <row r="6" spans="1:15" ht="42" customHeight="1">
      <c r="A6" s="20" t="s">
        <v>333</v>
      </c>
      <c r="B6" s="21" t="s">
        <v>160</v>
      </c>
      <c r="C6" s="7">
        <f>B6*0.25</f>
        <v>11.625</v>
      </c>
      <c r="D6" s="21" t="s">
        <v>153</v>
      </c>
      <c r="E6" s="8">
        <f>D6*0.25</f>
        <v>12</v>
      </c>
      <c r="F6" s="7">
        <f>C6+E6</f>
        <v>23.625</v>
      </c>
      <c r="G6" s="29">
        <v>87</v>
      </c>
      <c r="H6" s="9">
        <f>G6*0.5</f>
        <v>43.5</v>
      </c>
      <c r="I6" s="10">
        <f>F6+H6</f>
        <v>67.125</v>
      </c>
      <c r="J6" s="21" t="s">
        <v>546</v>
      </c>
      <c r="K6" s="3"/>
      <c r="N6" s="3"/>
      <c r="O6" s="3"/>
    </row>
    <row r="7" spans="1:15" ht="42" customHeight="1">
      <c r="A7" s="20" t="s">
        <v>332</v>
      </c>
      <c r="B7" s="21" t="s">
        <v>205</v>
      </c>
      <c r="C7" s="7">
        <f>B7*0.25</f>
        <v>11.375</v>
      </c>
      <c r="D7" s="21" t="s">
        <v>111</v>
      </c>
      <c r="E7" s="8">
        <f>D7*0.25</f>
        <v>12.5</v>
      </c>
      <c r="F7" s="7">
        <f>C7+E7</f>
        <v>23.875</v>
      </c>
      <c r="G7" s="28">
        <v>85.33</v>
      </c>
      <c r="H7" s="9">
        <f>G7*0.5</f>
        <v>42.665</v>
      </c>
      <c r="I7" s="10">
        <f>F7+H7</f>
        <v>66.53999999999999</v>
      </c>
      <c r="J7" s="21" t="s">
        <v>547</v>
      </c>
      <c r="K7" s="3"/>
      <c r="N7" s="3"/>
      <c r="O7" s="3"/>
    </row>
  </sheetData>
  <mergeCells count="10">
    <mergeCell ref="A1:J1"/>
    <mergeCell ref="A3:A5"/>
    <mergeCell ref="B3:F3"/>
    <mergeCell ref="G3:H3"/>
    <mergeCell ref="I3:I5"/>
    <mergeCell ref="J3:J5"/>
    <mergeCell ref="B4:C4"/>
    <mergeCell ref="D4:E4"/>
    <mergeCell ref="F4:F5"/>
    <mergeCell ref="G4:H4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D17" sqref="D17"/>
    </sheetView>
  </sheetViews>
  <sheetFormatPr defaultColWidth="9.140625" defaultRowHeight="15"/>
  <cols>
    <col min="1" max="1" width="11.421875" style="0" customWidth="1"/>
    <col min="2" max="8" width="12.7109375" style="0" customWidth="1"/>
    <col min="9" max="10" width="11.421875" style="0" customWidth="1"/>
  </cols>
  <sheetData>
    <row r="1" spans="1:10" ht="28.5" customHeight="1">
      <c r="A1" s="38" t="s">
        <v>524</v>
      </c>
      <c r="B1" s="38"/>
      <c r="C1" s="38"/>
      <c r="D1" s="38"/>
      <c r="E1" s="38"/>
      <c r="F1" s="38"/>
      <c r="G1" s="38"/>
      <c r="H1" s="38"/>
      <c r="I1" s="38"/>
      <c r="J1" s="38"/>
    </row>
    <row r="2" spans="1:9" ht="27" customHeight="1">
      <c r="A2" t="s">
        <v>83</v>
      </c>
      <c r="F2" s="1"/>
      <c r="G2" s="2"/>
      <c r="H2" s="1"/>
      <c r="I2" s="23" t="s">
        <v>551</v>
      </c>
    </row>
    <row r="3" spans="1:10" ht="24" customHeight="1">
      <c r="A3" s="39" t="s">
        <v>1</v>
      </c>
      <c r="B3" s="40" t="s">
        <v>2</v>
      </c>
      <c r="C3" s="40"/>
      <c r="D3" s="40"/>
      <c r="E3" s="40"/>
      <c r="F3" s="40"/>
      <c r="G3" s="41" t="s">
        <v>3</v>
      </c>
      <c r="H3" s="41"/>
      <c r="I3" s="39" t="s">
        <v>4</v>
      </c>
      <c r="J3" s="39" t="s">
        <v>5</v>
      </c>
    </row>
    <row r="4" spans="1:10" ht="25.5" customHeight="1">
      <c r="A4" s="39"/>
      <c r="B4" s="39" t="s">
        <v>6</v>
      </c>
      <c r="C4" s="39"/>
      <c r="D4" s="39" t="s">
        <v>7</v>
      </c>
      <c r="E4" s="39"/>
      <c r="F4" s="42" t="s">
        <v>8</v>
      </c>
      <c r="G4" s="43" t="s">
        <v>9</v>
      </c>
      <c r="H4" s="43"/>
      <c r="I4" s="39"/>
      <c r="J4" s="39"/>
    </row>
    <row r="5" spans="1:10" ht="30.75" customHeight="1">
      <c r="A5" s="39"/>
      <c r="B5" s="4" t="s">
        <v>10</v>
      </c>
      <c r="C5" s="4" t="s">
        <v>11</v>
      </c>
      <c r="D5" s="4" t="s">
        <v>10</v>
      </c>
      <c r="E5" s="4" t="s">
        <v>11</v>
      </c>
      <c r="F5" s="42"/>
      <c r="G5" s="5" t="s">
        <v>10</v>
      </c>
      <c r="H5" s="6" t="s">
        <v>12</v>
      </c>
      <c r="I5" s="39"/>
      <c r="J5" s="39"/>
    </row>
    <row r="6" spans="1:11" ht="30" customHeight="1">
      <c r="A6" s="20" t="s">
        <v>334</v>
      </c>
      <c r="B6" s="21" t="s">
        <v>140</v>
      </c>
      <c r="C6" s="7">
        <f>B6*0.25</f>
        <v>18.625</v>
      </c>
      <c r="D6" s="21" t="s">
        <v>191</v>
      </c>
      <c r="E6" s="8">
        <f>D6*0.25</f>
        <v>15.5</v>
      </c>
      <c r="F6" s="7">
        <f>C6+E6</f>
        <v>34.125</v>
      </c>
      <c r="G6" s="28">
        <v>84.33</v>
      </c>
      <c r="H6" s="9">
        <f>G6*0.5</f>
        <v>42.165</v>
      </c>
      <c r="I6" s="10">
        <f>F6+H6</f>
        <v>76.28999999999999</v>
      </c>
      <c r="J6" s="21" t="s">
        <v>549</v>
      </c>
      <c r="K6" s="3"/>
    </row>
    <row r="7" spans="1:11" ht="30" customHeight="1">
      <c r="A7" s="20" t="s">
        <v>335</v>
      </c>
      <c r="B7" s="21" t="s">
        <v>253</v>
      </c>
      <c r="C7" s="7">
        <f aca="true" t="shared" si="0" ref="C7:C13">B7*0.25</f>
        <v>17.75</v>
      </c>
      <c r="D7" s="21" t="s">
        <v>240</v>
      </c>
      <c r="E7" s="8">
        <f aca="true" t="shared" si="1" ref="E7:E13">D7*0.25</f>
        <v>13.375</v>
      </c>
      <c r="F7" s="7">
        <f aca="true" t="shared" si="2" ref="F7:F13">C7+E7</f>
        <v>31.125</v>
      </c>
      <c r="G7" s="28">
        <v>89</v>
      </c>
      <c r="H7" s="9">
        <f aca="true" t="shared" si="3" ref="H7:H13">G7*0.5</f>
        <v>44.5</v>
      </c>
      <c r="I7" s="10">
        <f aca="true" t="shared" si="4" ref="I7:I13">F7+H7</f>
        <v>75.625</v>
      </c>
      <c r="J7" s="21" t="s">
        <v>550</v>
      </c>
      <c r="K7" s="3"/>
    </row>
    <row r="8" spans="1:11" ht="30" customHeight="1">
      <c r="A8" s="20" t="s">
        <v>336</v>
      </c>
      <c r="B8" s="21" t="s">
        <v>186</v>
      </c>
      <c r="C8" s="7">
        <f t="shared" si="0"/>
        <v>16.625</v>
      </c>
      <c r="D8" s="21" t="s">
        <v>162</v>
      </c>
      <c r="E8" s="8">
        <f t="shared" si="1"/>
        <v>12.75</v>
      </c>
      <c r="F8" s="7">
        <f t="shared" si="2"/>
        <v>29.375</v>
      </c>
      <c r="G8" s="28">
        <v>85.67</v>
      </c>
      <c r="H8" s="9">
        <f t="shared" si="3"/>
        <v>42.835</v>
      </c>
      <c r="I8" s="10">
        <f t="shared" si="4"/>
        <v>72.21000000000001</v>
      </c>
      <c r="J8" s="21" t="s">
        <v>107</v>
      </c>
      <c r="K8" s="3"/>
    </row>
    <row r="9" spans="1:11" ht="30" customHeight="1">
      <c r="A9" s="20" t="s">
        <v>337</v>
      </c>
      <c r="B9" s="21" t="s">
        <v>189</v>
      </c>
      <c r="C9" s="7">
        <f t="shared" si="0"/>
        <v>15.25</v>
      </c>
      <c r="D9" s="21" t="s">
        <v>237</v>
      </c>
      <c r="E9" s="8">
        <f t="shared" si="1"/>
        <v>10.875</v>
      </c>
      <c r="F9" s="7">
        <f t="shared" si="2"/>
        <v>26.125</v>
      </c>
      <c r="G9" s="28">
        <v>82.67</v>
      </c>
      <c r="H9" s="9">
        <f t="shared" si="3"/>
        <v>41.335</v>
      </c>
      <c r="I9" s="10">
        <f t="shared" si="4"/>
        <v>67.46000000000001</v>
      </c>
      <c r="J9" s="21" t="s">
        <v>110</v>
      </c>
      <c r="K9" s="3"/>
    </row>
    <row r="10" spans="1:11" ht="30" customHeight="1">
      <c r="A10" s="20" t="s">
        <v>338</v>
      </c>
      <c r="B10" s="21" t="s">
        <v>276</v>
      </c>
      <c r="C10" s="7">
        <f>B10*0.25</f>
        <v>8.75</v>
      </c>
      <c r="D10" s="21" t="s">
        <v>111</v>
      </c>
      <c r="E10" s="8">
        <f>D10*0.25</f>
        <v>12.5</v>
      </c>
      <c r="F10" s="7">
        <f>C10+E10</f>
        <v>21.25</v>
      </c>
      <c r="G10" s="36">
        <v>86.67</v>
      </c>
      <c r="H10" s="9">
        <f>G10*0.5</f>
        <v>43.335</v>
      </c>
      <c r="I10" s="10">
        <f>F10+H10</f>
        <v>64.58500000000001</v>
      </c>
      <c r="J10" s="21" t="s">
        <v>124</v>
      </c>
      <c r="K10" s="3"/>
    </row>
    <row r="11" spans="1:11" ht="30" customHeight="1">
      <c r="A11" s="20" t="s">
        <v>82</v>
      </c>
      <c r="B11" s="21" t="s">
        <v>158</v>
      </c>
      <c r="C11" s="7">
        <f t="shared" si="0"/>
        <v>11.75</v>
      </c>
      <c r="D11" s="21" t="s">
        <v>108</v>
      </c>
      <c r="E11" s="8">
        <f t="shared" si="1"/>
        <v>12.375</v>
      </c>
      <c r="F11" s="7">
        <f t="shared" si="2"/>
        <v>24.125</v>
      </c>
      <c r="G11" s="28">
        <v>78.67</v>
      </c>
      <c r="H11" s="9">
        <f t="shared" si="3"/>
        <v>39.335</v>
      </c>
      <c r="I11" s="10">
        <f t="shared" si="4"/>
        <v>63.46</v>
      </c>
      <c r="J11" s="21" t="s">
        <v>114</v>
      </c>
      <c r="K11" s="3"/>
    </row>
    <row r="12" spans="1:11" ht="30" customHeight="1">
      <c r="A12" s="20" t="s">
        <v>548</v>
      </c>
      <c r="B12" s="21" t="s">
        <v>340</v>
      </c>
      <c r="C12" s="7">
        <f>B12*0.25</f>
        <v>9.25</v>
      </c>
      <c r="D12" s="21" t="s">
        <v>297</v>
      </c>
      <c r="E12" s="8">
        <f>D12*0.25</f>
        <v>10.75</v>
      </c>
      <c r="F12" s="7">
        <f>C12+E12</f>
        <v>20</v>
      </c>
      <c r="G12" s="29">
        <v>74.67</v>
      </c>
      <c r="H12" s="9">
        <f>G12*0.5</f>
        <v>37.335</v>
      </c>
      <c r="I12" s="10">
        <f>F12+H12</f>
        <v>57.335</v>
      </c>
      <c r="J12" s="21"/>
      <c r="K12" s="3"/>
    </row>
    <row r="13" spans="1:11" ht="30" customHeight="1">
      <c r="A13" s="20" t="s">
        <v>339</v>
      </c>
      <c r="B13" s="21" t="s">
        <v>242</v>
      </c>
      <c r="C13" s="7">
        <f t="shared" si="0"/>
        <v>10</v>
      </c>
      <c r="D13" s="21" t="s">
        <v>224</v>
      </c>
      <c r="E13" s="8">
        <f t="shared" si="1"/>
        <v>10.375</v>
      </c>
      <c r="F13" s="7">
        <f t="shared" si="2"/>
        <v>20.375</v>
      </c>
      <c r="G13" s="29">
        <v>72.67</v>
      </c>
      <c r="H13" s="9">
        <f t="shared" si="3"/>
        <v>36.335</v>
      </c>
      <c r="I13" s="10">
        <f t="shared" si="4"/>
        <v>56.71</v>
      </c>
      <c r="J13" s="21"/>
      <c r="K13" s="3"/>
    </row>
  </sheetData>
  <mergeCells count="10">
    <mergeCell ref="A1:J1"/>
    <mergeCell ref="A3:A5"/>
    <mergeCell ref="B3:F3"/>
    <mergeCell ref="G3:H3"/>
    <mergeCell ref="I3:I5"/>
    <mergeCell ref="J3:J5"/>
    <mergeCell ref="B4:C4"/>
    <mergeCell ref="D4:E4"/>
    <mergeCell ref="F4:F5"/>
    <mergeCell ref="G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O45"/>
  <sheetViews>
    <sheetView workbookViewId="0" topLeftCell="A1">
      <selection activeCell="M11" sqref="M11"/>
    </sheetView>
  </sheetViews>
  <sheetFormatPr defaultColWidth="9.140625" defaultRowHeight="15"/>
  <cols>
    <col min="1" max="1" width="14.421875" style="0" customWidth="1"/>
    <col min="2" max="2" width="11.8515625" style="0" customWidth="1"/>
    <col min="3" max="3" width="14.421875" style="0" customWidth="1"/>
    <col min="4" max="4" width="12.140625" style="0" customWidth="1"/>
    <col min="5" max="5" width="13.140625" style="0" customWidth="1"/>
    <col min="6" max="7" width="14.421875" style="0" customWidth="1"/>
    <col min="8" max="8" width="13.421875" style="0" customWidth="1"/>
    <col min="9" max="9" width="12.421875" style="0" customWidth="1"/>
    <col min="10" max="10" width="10.57421875" style="0" customWidth="1"/>
  </cols>
  <sheetData>
    <row r="1" spans="1:10" ht="22.5">
      <c r="A1" s="38" t="s">
        <v>524</v>
      </c>
      <c r="B1" s="38"/>
      <c r="C1" s="38"/>
      <c r="D1" s="38"/>
      <c r="E1" s="38"/>
      <c r="F1" s="38"/>
      <c r="G1" s="38"/>
      <c r="H1" s="38"/>
      <c r="I1" s="38"/>
      <c r="J1" s="38"/>
    </row>
    <row r="2" spans="1:9" ht="29.25" customHeight="1">
      <c r="A2" s="24" t="s">
        <v>523</v>
      </c>
      <c r="F2" s="1"/>
      <c r="G2" s="2"/>
      <c r="H2" s="1"/>
      <c r="I2" s="23" t="s">
        <v>551</v>
      </c>
    </row>
    <row r="3" spans="1:10" ht="19.5" customHeight="1">
      <c r="A3" s="39" t="s">
        <v>1</v>
      </c>
      <c r="B3" s="40" t="s">
        <v>2</v>
      </c>
      <c r="C3" s="40"/>
      <c r="D3" s="40"/>
      <c r="E3" s="40"/>
      <c r="F3" s="40"/>
      <c r="G3" s="41" t="s">
        <v>3</v>
      </c>
      <c r="H3" s="41"/>
      <c r="I3" s="39" t="s">
        <v>4</v>
      </c>
      <c r="J3" s="39" t="s">
        <v>5</v>
      </c>
    </row>
    <row r="4" spans="1:10" ht="19.5" customHeight="1">
      <c r="A4" s="39"/>
      <c r="B4" s="39" t="s">
        <v>6</v>
      </c>
      <c r="C4" s="39"/>
      <c r="D4" s="39" t="s">
        <v>7</v>
      </c>
      <c r="E4" s="39"/>
      <c r="F4" s="42" t="s">
        <v>8</v>
      </c>
      <c r="G4" s="43" t="s">
        <v>9</v>
      </c>
      <c r="H4" s="43"/>
      <c r="I4" s="39"/>
      <c r="J4" s="39"/>
    </row>
    <row r="5" spans="1:10" ht="33" customHeight="1">
      <c r="A5" s="39"/>
      <c r="B5" s="16" t="s">
        <v>10</v>
      </c>
      <c r="C5" s="16" t="s">
        <v>11</v>
      </c>
      <c r="D5" s="16" t="s">
        <v>10</v>
      </c>
      <c r="E5" s="16" t="s">
        <v>11</v>
      </c>
      <c r="F5" s="42"/>
      <c r="G5" s="18" t="s">
        <v>10</v>
      </c>
      <c r="H5" s="17" t="s">
        <v>12</v>
      </c>
      <c r="I5" s="39"/>
      <c r="J5" s="39"/>
    </row>
    <row r="6" spans="1:15" ht="23.25" customHeight="1">
      <c r="A6" s="20" t="s">
        <v>347</v>
      </c>
      <c r="B6" s="21" t="s">
        <v>252</v>
      </c>
      <c r="C6" s="7">
        <f aca="true" t="shared" si="0" ref="C6:C45">B6*0.25</f>
        <v>19.5</v>
      </c>
      <c r="D6" s="21" t="s">
        <v>188</v>
      </c>
      <c r="E6" s="8">
        <f aca="true" t="shared" si="1" ref="E6:E45">D6*0.25</f>
        <v>15.125</v>
      </c>
      <c r="F6" s="7">
        <f aca="true" t="shared" si="2" ref="F6:F45">C6+E6</f>
        <v>34.625</v>
      </c>
      <c r="G6" s="25">
        <v>86.67</v>
      </c>
      <c r="H6" s="10">
        <f aca="true" t="shared" si="3" ref="H6:H45">G6*0.5</f>
        <v>43.335</v>
      </c>
      <c r="I6" s="10">
        <f aca="true" t="shared" si="4" ref="I6:I45">F6+H6</f>
        <v>77.96000000000001</v>
      </c>
      <c r="J6" s="27">
        <v>1</v>
      </c>
      <c r="K6" s="3"/>
      <c r="N6" s="3"/>
      <c r="O6" s="3"/>
    </row>
    <row r="7" spans="1:15" ht="23.25" customHeight="1">
      <c r="A7" s="20" t="s">
        <v>349</v>
      </c>
      <c r="B7" s="21" t="s">
        <v>255</v>
      </c>
      <c r="C7" s="7">
        <f t="shared" si="0"/>
        <v>17.625</v>
      </c>
      <c r="D7" s="21" t="s">
        <v>146</v>
      </c>
      <c r="E7" s="8">
        <f t="shared" si="1"/>
        <v>15.875</v>
      </c>
      <c r="F7" s="7">
        <f t="shared" si="2"/>
        <v>33.5</v>
      </c>
      <c r="G7" s="25">
        <v>88.67</v>
      </c>
      <c r="H7" s="10">
        <f t="shared" si="3"/>
        <v>44.335</v>
      </c>
      <c r="I7" s="10">
        <f t="shared" si="4"/>
        <v>77.83500000000001</v>
      </c>
      <c r="J7" s="27">
        <v>2</v>
      </c>
      <c r="K7" s="3"/>
      <c r="N7" s="3"/>
      <c r="O7" s="3"/>
    </row>
    <row r="8" spans="1:15" ht="23.25" customHeight="1">
      <c r="A8" s="20" t="s">
        <v>33</v>
      </c>
      <c r="B8" s="21" t="s">
        <v>296</v>
      </c>
      <c r="C8" s="7">
        <f t="shared" si="0"/>
        <v>19.625</v>
      </c>
      <c r="D8" s="21" t="s">
        <v>190</v>
      </c>
      <c r="E8" s="8">
        <f t="shared" si="1"/>
        <v>14.875</v>
      </c>
      <c r="F8" s="7">
        <f t="shared" si="2"/>
        <v>34.5</v>
      </c>
      <c r="G8" s="25">
        <v>86.67</v>
      </c>
      <c r="H8" s="10">
        <f t="shared" si="3"/>
        <v>43.335</v>
      </c>
      <c r="I8" s="10">
        <f t="shared" si="4"/>
        <v>77.83500000000001</v>
      </c>
      <c r="J8" s="27">
        <v>3</v>
      </c>
      <c r="K8" s="3"/>
      <c r="N8" s="3"/>
      <c r="O8" s="3"/>
    </row>
    <row r="9" spans="1:15" ht="23.25" customHeight="1">
      <c r="A9" s="20" t="s">
        <v>345</v>
      </c>
      <c r="B9" s="21" t="s">
        <v>342</v>
      </c>
      <c r="C9" s="7">
        <f t="shared" si="0"/>
        <v>19.375</v>
      </c>
      <c r="D9" s="21" t="s">
        <v>187</v>
      </c>
      <c r="E9" s="8">
        <f t="shared" si="1"/>
        <v>16</v>
      </c>
      <c r="F9" s="7">
        <f t="shared" si="2"/>
        <v>35.375</v>
      </c>
      <c r="G9" s="25">
        <v>84.33</v>
      </c>
      <c r="H9" s="10">
        <f t="shared" si="3"/>
        <v>42.165</v>
      </c>
      <c r="I9" s="10">
        <f t="shared" si="4"/>
        <v>77.53999999999999</v>
      </c>
      <c r="J9" s="27">
        <v>4</v>
      </c>
      <c r="K9" s="3"/>
      <c r="N9" s="3"/>
      <c r="O9" s="3"/>
    </row>
    <row r="10" spans="1:15" ht="23.25" customHeight="1">
      <c r="A10" s="20" t="s">
        <v>343</v>
      </c>
      <c r="B10" s="21" t="s">
        <v>277</v>
      </c>
      <c r="C10" s="7">
        <f>B10*0.25</f>
        <v>20.625</v>
      </c>
      <c r="D10" s="21" t="s">
        <v>204</v>
      </c>
      <c r="E10" s="8">
        <f>D10*0.25</f>
        <v>16.375</v>
      </c>
      <c r="F10" s="7">
        <f>C10+E10</f>
        <v>37</v>
      </c>
      <c r="G10" s="10">
        <v>81</v>
      </c>
      <c r="H10" s="10">
        <f>G10*0.5</f>
        <v>40.5</v>
      </c>
      <c r="I10" s="10">
        <f>F10+H10</f>
        <v>77.5</v>
      </c>
      <c r="J10" s="27">
        <v>5</v>
      </c>
      <c r="K10" s="3"/>
      <c r="N10" s="3"/>
      <c r="O10" s="3"/>
    </row>
    <row r="11" spans="1:15" ht="23.25" customHeight="1">
      <c r="A11" s="20" t="s">
        <v>344</v>
      </c>
      <c r="B11" s="21" t="s">
        <v>142</v>
      </c>
      <c r="C11" s="7">
        <f t="shared" si="0"/>
        <v>20</v>
      </c>
      <c r="D11" s="21" t="s">
        <v>191</v>
      </c>
      <c r="E11" s="8">
        <f t="shared" si="1"/>
        <v>15.5</v>
      </c>
      <c r="F11" s="7">
        <f t="shared" si="2"/>
        <v>35.5</v>
      </c>
      <c r="G11" s="25">
        <v>82.67</v>
      </c>
      <c r="H11" s="10">
        <f t="shared" si="3"/>
        <v>41.335</v>
      </c>
      <c r="I11" s="10">
        <f t="shared" si="4"/>
        <v>76.83500000000001</v>
      </c>
      <c r="J11" s="27">
        <v>6</v>
      </c>
      <c r="K11" s="3"/>
      <c r="N11" s="3"/>
      <c r="O11" s="3"/>
    </row>
    <row r="12" spans="1:15" ht="23.25" customHeight="1">
      <c r="A12" s="20" t="s">
        <v>348</v>
      </c>
      <c r="B12" s="21" t="s">
        <v>117</v>
      </c>
      <c r="C12" s="7">
        <f t="shared" si="0"/>
        <v>18.75</v>
      </c>
      <c r="D12" s="21" t="s">
        <v>189</v>
      </c>
      <c r="E12" s="8">
        <f t="shared" si="1"/>
        <v>15.25</v>
      </c>
      <c r="F12" s="7">
        <f t="shared" si="2"/>
        <v>34</v>
      </c>
      <c r="G12" s="25">
        <v>85</v>
      </c>
      <c r="H12" s="10">
        <f t="shared" si="3"/>
        <v>42.5</v>
      </c>
      <c r="I12" s="10">
        <f t="shared" si="4"/>
        <v>76.5</v>
      </c>
      <c r="J12" s="27">
        <v>7</v>
      </c>
      <c r="K12" s="3"/>
      <c r="N12" s="3"/>
      <c r="O12" s="3"/>
    </row>
    <row r="13" spans="1:15" ht="23.25" customHeight="1">
      <c r="A13" s="20" t="s">
        <v>351</v>
      </c>
      <c r="B13" s="21" t="s">
        <v>280</v>
      </c>
      <c r="C13" s="7">
        <f t="shared" si="0"/>
        <v>19.125</v>
      </c>
      <c r="D13" s="21" t="s">
        <v>101</v>
      </c>
      <c r="E13" s="8">
        <f t="shared" si="1"/>
        <v>14</v>
      </c>
      <c r="F13" s="7">
        <f t="shared" si="2"/>
        <v>33.125</v>
      </c>
      <c r="G13" s="25">
        <v>86.33</v>
      </c>
      <c r="H13" s="10">
        <f t="shared" si="3"/>
        <v>43.165</v>
      </c>
      <c r="I13" s="10">
        <f t="shared" si="4"/>
        <v>76.28999999999999</v>
      </c>
      <c r="J13" s="27">
        <v>8</v>
      </c>
      <c r="K13" s="3"/>
      <c r="N13" s="3"/>
      <c r="O13" s="3"/>
    </row>
    <row r="14" spans="1:15" ht="23.25" customHeight="1">
      <c r="A14" s="20" t="s">
        <v>346</v>
      </c>
      <c r="B14" s="21" t="s">
        <v>140</v>
      </c>
      <c r="C14" s="7">
        <f t="shared" si="0"/>
        <v>18.625</v>
      </c>
      <c r="D14" s="21" t="s">
        <v>183</v>
      </c>
      <c r="E14" s="8">
        <f t="shared" si="1"/>
        <v>16.125</v>
      </c>
      <c r="F14" s="7">
        <f t="shared" si="2"/>
        <v>34.75</v>
      </c>
      <c r="G14" s="25">
        <v>83</v>
      </c>
      <c r="H14" s="10">
        <f t="shared" si="3"/>
        <v>41.5</v>
      </c>
      <c r="I14" s="10">
        <f t="shared" si="4"/>
        <v>76.25</v>
      </c>
      <c r="J14" s="27">
        <v>9</v>
      </c>
      <c r="K14" s="3"/>
      <c r="N14" s="3"/>
      <c r="O14" s="3"/>
    </row>
    <row r="15" spans="1:15" ht="23.25" customHeight="1">
      <c r="A15" s="20" t="s">
        <v>29</v>
      </c>
      <c r="B15" s="21" t="s">
        <v>280</v>
      </c>
      <c r="C15" s="7">
        <f t="shared" si="0"/>
        <v>19.125</v>
      </c>
      <c r="D15" s="21" t="s">
        <v>155</v>
      </c>
      <c r="E15" s="8">
        <f t="shared" si="1"/>
        <v>13.75</v>
      </c>
      <c r="F15" s="7">
        <f t="shared" si="2"/>
        <v>32.875</v>
      </c>
      <c r="G15" s="25">
        <v>86</v>
      </c>
      <c r="H15" s="10">
        <f t="shared" si="3"/>
        <v>43</v>
      </c>
      <c r="I15" s="10">
        <f t="shared" si="4"/>
        <v>75.875</v>
      </c>
      <c r="J15" s="27">
        <v>10</v>
      </c>
      <c r="K15" s="3"/>
      <c r="N15" s="3"/>
      <c r="O15" s="3"/>
    </row>
    <row r="16" spans="1:15" ht="23.25" customHeight="1">
      <c r="A16" s="20" t="s">
        <v>356</v>
      </c>
      <c r="B16" s="21" t="s">
        <v>184</v>
      </c>
      <c r="C16" s="7">
        <f t="shared" si="0"/>
        <v>16.75</v>
      </c>
      <c r="D16" s="21" t="s">
        <v>146</v>
      </c>
      <c r="E16" s="8">
        <f t="shared" si="1"/>
        <v>15.875</v>
      </c>
      <c r="F16" s="7">
        <f t="shared" si="2"/>
        <v>32.625</v>
      </c>
      <c r="G16" s="25">
        <v>86</v>
      </c>
      <c r="H16" s="10">
        <f t="shared" si="3"/>
        <v>43</v>
      </c>
      <c r="I16" s="10">
        <f t="shared" si="4"/>
        <v>75.625</v>
      </c>
      <c r="J16" s="27">
        <v>11</v>
      </c>
      <c r="K16" s="3"/>
      <c r="N16" s="3"/>
      <c r="O16" s="3"/>
    </row>
    <row r="17" spans="1:15" ht="23.25" customHeight="1">
      <c r="A17" s="20" t="s">
        <v>26</v>
      </c>
      <c r="B17" s="21" t="s">
        <v>202</v>
      </c>
      <c r="C17" s="7">
        <f t="shared" si="0"/>
        <v>18.25</v>
      </c>
      <c r="D17" s="21" t="s">
        <v>189</v>
      </c>
      <c r="E17" s="8">
        <f t="shared" si="1"/>
        <v>15.25</v>
      </c>
      <c r="F17" s="7">
        <f t="shared" si="2"/>
        <v>33.5</v>
      </c>
      <c r="G17" s="25">
        <v>83.33</v>
      </c>
      <c r="H17" s="10">
        <f t="shared" si="3"/>
        <v>41.665</v>
      </c>
      <c r="I17" s="10">
        <f t="shared" si="4"/>
        <v>75.16499999999999</v>
      </c>
      <c r="J17" s="27">
        <v>12</v>
      </c>
      <c r="K17" s="3"/>
      <c r="N17" s="3"/>
      <c r="O17" s="3"/>
    </row>
    <row r="18" spans="1:15" ht="23.25" customHeight="1">
      <c r="A18" s="20" t="s">
        <v>358</v>
      </c>
      <c r="B18" s="21" t="s">
        <v>140</v>
      </c>
      <c r="C18" s="7">
        <f t="shared" si="0"/>
        <v>18.625</v>
      </c>
      <c r="D18" s="21" t="s">
        <v>112</v>
      </c>
      <c r="E18" s="8">
        <f t="shared" si="1"/>
        <v>13</v>
      </c>
      <c r="F18" s="7">
        <f t="shared" si="2"/>
        <v>31.625</v>
      </c>
      <c r="G18" s="25">
        <v>86.67</v>
      </c>
      <c r="H18" s="10">
        <f t="shared" si="3"/>
        <v>43.335</v>
      </c>
      <c r="I18" s="10">
        <f t="shared" si="4"/>
        <v>74.96000000000001</v>
      </c>
      <c r="J18" s="27">
        <v>13</v>
      </c>
      <c r="K18" s="3"/>
      <c r="N18" s="3"/>
      <c r="O18" s="3"/>
    </row>
    <row r="19" spans="1:15" ht="23.25" customHeight="1">
      <c r="A19" s="20" t="s">
        <v>355</v>
      </c>
      <c r="B19" s="21" t="s">
        <v>151</v>
      </c>
      <c r="C19" s="7">
        <f t="shared" si="0"/>
        <v>18</v>
      </c>
      <c r="D19" s="21" t="s">
        <v>118</v>
      </c>
      <c r="E19" s="8">
        <f t="shared" si="1"/>
        <v>14.75</v>
      </c>
      <c r="F19" s="7">
        <f t="shared" si="2"/>
        <v>32.75</v>
      </c>
      <c r="G19" s="25">
        <v>84</v>
      </c>
      <c r="H19" s="10">
        <f t="shared" si="3"/>
        <v>42</v>
      </c>
      <c r="I19" s="10">
        <f t="shared" si="4"/>
        <v>74.75</v>
      </c>
      <c r="J19" s="27">
        <v>14</v>
      </c>
      <c r="K19" s="3"/>
      <c r="N19" s="3"/>
      <c r="O19" s="3"/>
    </row>
    <row r="20" spans="1:15" ht="23.25" customHeight="1">
      <c r="A20" s="20" t="s">
        <v>34</v>
      </c>
      <c r="B20" s="21" t="s">
        <v>280</v>
      </c>
      <c r="C20" s="7">
        <f t="shared" si="0"/>
        <v>19.125</v>
      </c>
      <c r="D20" s="21" t="s">
        <v>191</v>
      </c>
      <c r="E20" s="8">
        <f t="shared" si="1"/>
        <v>15.5</v>
      </c>
      <c r="F20" s="7">
        <f t="shared" si="2"/>
        <v>34.625</v>
      </c>
      <c r="G20" s="25">
        <v>80</v>
      </c>
      <c r="H20" s="10">
        <f t="shared" si="3"/>
        <v>40</v>
      </c>
      <c r="I20" s="10">
        <f t="shared" si="4"/>
        <v>74.625</v>
      </c>
      <c r="J20" s="27">
        <v>15</v>
      </c>
      <c r="K20" s="3"/>
      <c r="N20" s="3"/>
      <c r="O20" s="3"/>
    </row>
    <row r="21" spans="1:15" ht="23.25" customHeight="1">
      <c r="A21" s="20" t="s">
        <v>39</v>
      </c>
      <c r="B21" s="21" t="s">
        <v>217</v>
      </c>
      <c r="C21" s="7">
        <f t="shared" si="0"/>
        <v>17.875</v>
      </c>
      <c r="D21" s="21" t="s">
        <v>191</v>
      </c>
      <c r="E21" s="8">
        <f t="shared" si="1"/>
        <v>15.5</v>
      </c>
      <c r="F21" s="7">
        <f t="shared" si="2"/>
        <v>33.375</v>
      </c>
      <c r="G21" s="25">
        <v>81.67</v>
      </c>
      <c r="H21" s="10">
        <f t="shared" si="3"/>
        <v>40.835</v>
      </c>
      <c r="I21" s="10">
        <f t="shared" si="4"/>
        <v>74.21000000000001</v>
      </c>
      <c r="J21" s="27">
        <v>16</v>
      </c>
      <c r="K21" s="3"/>
      <c r="N21" s="3"/>
      <c r="O21" s="3"/>
    </row>
    <row r="22" spans="1:15" ht="23.25" customHeight="1">
      <c r="A22" s="20" t="s">
        <v>354</v>
      </c>
      <c r="B22" s="21" t="s">
        <v>186</v>
      </c>
      <c r="C22" s="7">
        <f t="shared" si="0"/>
        <v>16.625</v>
      </c>
      <c r="D22" s="21" t="s">
        <v>183</v>
      </c>
      <c r="E22" s="8">
        <f t="shared" si="1"/>
        <v>16.125</v>
      </c>
      <c r="F22" s="7">
        <f t="shared" si="2"/>
        <v>32.75</v>
      </c>
      <c r="G22" s="25">
        <v>82.33</v>
      </c>
      <c r="H22" s="10">
        <f t="shared" si="3"/>
        <v>41.165</v>
      </c>
      <c r="I22" s="10">
        <f t="shared" si="4"/>
        <v>73.91499999999999</v>
      </c>
      <c r="J22" s="27">
        <v>17</v>
      </c>
      <c r="K22" s="3"/>
      <c r="N22" s="3"/>
      <c r="O22" s="3"/>
    </row>
    <row r="23" spans="1:15" ht="23.25" customHeight="1">
      <c r="A23" s="20" t="s">
        <v>31</v>
      </c>
      <c r="B23" s="21" t="s">
        <v>144</v>
      </c>
      <c r="C23" s="7">
        <f t="shared" si="0"/>
        <v>19</v>
      </c>
      <c r="D23" s="21" t="s">
        <v>193</v>
      </c>
      <c r="E23" s="8">
        <f t="shared" si="1"/>
        <v>14.25</v>
      </c>
      <c r="F23" s="7">
        <f t="shared" si="2"/>
        <v>33.25</v>
      </c>
      <c r="G23" s="25">
        <v>81.33</v>
      </c>
      <c r="H23" s="10">
        <f t="shared" si="3"/>
        <v>40.665</v>
      </c>
      <c r="I23" s="10">
        <f t="shared" si="4"/>
        <v>73.91499999999999</v>
      </c>
      <c r="J23" s="27">
        <v>18</v>
      </c>
      <c r="K23" s="3"/>
      <c r="N23" s="3"/>
      <c r="O23" s="3"/>
    </row>
    <row r="24" spans="1:15" ht="23.25" customHeight="1">
      <c r="A24" s="20" t="s">
        <v>363</v>
      </c>
      <c r="B24" s="21" t="s">
        <v>187</v>
      </c>
      <c r="C24" s="7">
        <f t="shared" si="0"/>
        <v>16</v>
      </c>
      <c r="D24" s="21" t="s">
        <v>101</v>
      </c>
      <c r="E24" s="8">
        <f t="shared" si="1"/>
        <v>14</v>
      </c>
      <c r="F24" s="7">
        <f t="shared" si="2"/>
        <v>30</v>
      </c>
      <c r="G24" s="25">
        <v>87.67</v>
      </c>
      <c r="H24" s="10">
        <f t="shared" si="3"/>
        <v>43.835</v>
      </c>
      <c r="I24" s="10">
        <f t="shared" si="4"/>
        <v>73.83500000000001</v>
      </c>
      <c r="J24" s="27">
        <v>19</v>
      </c>
      <c r="K24" s="3"/>
      <c r="N24" s="3"/>
      <c r="O24" s="3"/>
    </row>
    <row r="25" spans="1:15" ht="23.25" customHeight="1">
      <c r="A25" s="20" t="s">
        <v>361</v>
      </c>
      <c r="B25" s="21" t="s">
        <v>182</v>
      </c>
      <c r="C25" s="7">
        <f t="shared" si="0"/>
        <v>17.5</v>
      </c>
      <c r="D25" s="21" t="s">
        <v>308</v>
      </c>
      <c r="E25" s="8">
        <f t="shared" si="1"/>
        <v>13.625</v>
      </c>
      <c r="F25" s="7">
        <f t="shared" si="2"/>
        <v>31.125</v>
      </c>
      <c r="G25" s="25">
        <v>84.67</v>
      </c>
      <c r="H25" s="10">
        <f t="shared" si="3"/>
        <v>42.335</v>
      </c>
      <c r="I25" s="10">
        <f t="shared" si="4"/>
        <v>73.46000000000001</v>
      </c>
      <c r="J25" s="27">
        <v>20</v>
      </c>
      <c r="K25" s="3"/>
      <c r="N25" s="3"/>
      <c r="O25" s="3"/>
    </row>
    <row r="26" spans="1:15" ht="23.25" customHeight="1">
      <c r="A26" s="20" t="s">
        <v>353</v>
      </c>
      <c r="B26" s="21" t="s">
        <v>182</v>
      </c>
      <c r="C26" s="7">
        <f t="shared" si="0"/>
        <v>17.5</v>
      </c>
      <c r="D26" s="21" t="s">
        <v>148</v>
      </c>
      <c r="E26" s="8">
        <f t="shared" si="1"/>
        <v>15.375</v>
      </c>
      <c r="F26" s="7">
        <f t="shared" si="2"/>
        <v>32.875</v>
      </c>
      <c r="G26" s="25">
        <v>81</v>
      </c>
      <c r="H26" s="10">
        <f t="shared" si="3"/>
        <v>40.5</v>
      </c>
      <c r="I26" s="10">
        <f t="shared" si="4"/>
        <v>73.375</v>
      </c>
      <c r="J26" s="27">
        <v>21</v>
      </c>
      <c r="K26" s="3"/>
      <c r="N26" s="3"/>
      <c r="O26" s="3"/>
    </row>
    <row r="27" spans="1:15" ht="23.25" customHeight="1">
      <c r="A27" s="20" t="s">
        <v>350</v>
      </c>
      <c r="B27" s="21" t="s">
        <v>296</v>
      </c>
      <c r="C27" s="7">
        <f t="shared" si="0"/>
        <v>19.625</v>
      </c>
      <c r="D27" s="21" t="s">
        <v>218</v>
      </c>
      <c r="E27" s="8">
        <f t="shared" si="1"/>
        <v>13.5</v>
      </c>
      <c r="F27" s="7">
        <f t="shared" si="2"/>
        <v>33.125</v>
      </c>
      <c r="G27" s="25">
        <v>80.33</v>
      </c>
      <c r="H27" s="10">
        <f t="shared" si="3"/>
        <v>40.165</v>
      </c>
      <c r="I27" s="10">
        <f t="shared" si="4"/>
        <v>73.28999999999999</v>
      </c>
      <c r="J27" s="27">
        <v>22</v>
      </c>
      <c r="K27" s="3"/>
      <c r="N27" s="3"/>
      <c r="O27" s="3"/>
    </row>
    <row r="28" spans="1:15" ht="23.25" customHeight="1">
      <c r="A28" s="20" t="s">
        <v>352</v>
      </c>
      <c r="B28" s="21" t="s">
        <v>315</v>
      </c>
      <c r="C28" s="7">
        <f t="shared" si="0"/>
        <v>18.125</v>
      </c>
      <c r="D28" s="21" t="s">
        <v>118</v>
      </c>
      <c r="E28" s="8">
        <f t="shared" si="1"/>
        <v>14.75</v>
      </c>
      <c r="F28" s="7">
        <f t="shared" si="2"/>
        <v>32.875</v>
      </c>
      <c r="G28" s="25">
        <v>80.67</v>
      </c>
      <c r="H28" s="10">
        <f t="shared" si="3"/>
        <v>40.335</v>
      </c>
      <c r="I28" s="10">
        <f t="shared" si="4"/>
        <v>73.21000000000001</v>
      </c>
      <c r="J28" s="27">
        <v>23</v>
      </c>
      <c r="K28" s="3"/>
      <c r="N28" s="3"/>
      <c r="O28" s="3"/>
    </row>
    <row r="29" spans="1:15" ht="23.25" customHeight="1">
      <c r="A29" s="20" t="s">
        <v>38</v>
      </c>
      <c r="B29" s="21" t="s">
        <v>373</v>
      </c>
      <c r="C29" s="7">
        <f t="shared" si="0"/>
        <v>19.25</v>
      </c>
      <c r="D29" s="21" t="s">
        <v>108</v>
      </c>
      <c r="E29" s="8">
        <f t="shared" si="1"/>
        <v>12.375</v>
      </c>
      <c r="F29" s="7">
        <f t="shared" si="2"/>
        <v>31.625</v>
      </c>
      <c r="G29" s="25">
        <v>82.67</v>
      </c>
      <c r="H29" s="10">
        <f t="shared" si="3"/>
        <v>41.335</v>
      </c>
      <c r="I29" s="10">
        <f t="shared" si="4"/>
        <v>72.96000000000001</v>
      </c>
      <c r="J29" s="27">
        <v>24</v>
      </c>
      <c r="K29" s="3"/>
      <c r="N29" s="3"/>
      <c r="O29" s="3"/>
    </row>
    <row r="30" spans="1:15" ht="23.25" customHeight="1">
      <c r="A30" s="20" t="s">
        <v>357</v>
      </c>
      <c r="B30" s="21" t="s">
        <v>192</v>
      </c>
      <c r="C30" s="7">
        <f t="shared" si="0"/>
        <v>17</v>
      </c>
      <c r="D30" s="21" t="s">
        <v>238</v>
      </c>
      <c r="E30" s="8">
        <f t="shared" si="1"/>
        <v>14.625</v>
      </c>
      <c r="F30" s="7">
        <f t="shared" si="2"/>
        <v>31.625</v>
      </c>
      <c r="G30" s="25">
        <v>82.33</v>
      </c>
      <c r="H30" s="10">
        <f t="shared" si="3"/>
        <v>41.165</v>
      </c>
      <c r="I30" s="10">
        <f t="shared" si="4"/>
        <v>72.78999999999999</v>
      </c>
      <c r="J30" s="27">
        <v>25</v>
      </c>
      <c r="K30" s="3"/>
      <c r="N30" s="3"/>
      <c r="O30" s="3"/>
    </row>
    <row r="31" spans="1:15" ht="23.25" customHeight="1">
      <c r="A31" s="20" t="s">
        <v>35</v>
      </c>
      <c r="B31" s="21" t="s">
        <v>151</v>
      </c>
      <c r="C31" s="7">
        <f>B31*0.25</f>
        <v>18</v>
      </c>
      <c r="D31" s="21" t="s">
        <v>155</v>
      </c>
      <c r="E31" s="8">
        <f>D31*0.25</f>
        <v>13.75</v>
      </c>
      <c r="F31" s="7">
        <f>C31+E31</f>
        <v>31.75</v>
      </c>
      <c r="G31" s="25">
        <v>81.67</v>
      </c>
      <c r="H31" s="10">
        <f>G31*0.5</f>
        <v>40.835</v>
      </c>
      <c r="I31" s="10">
        <f>F31+H31</f>
        <v>72.58500000000001</v>
      </c>
      <c r="J31" s="27">
        <v>26</v>
      </c>
      <c r="K31" s="3"/>
      <c r="N31" s="3"/>
      <c r="O31" s="3"/>
    </row>
    <row r="32" spans="1:15" ht="23.25" customHeight="1">
      <c r="A32" s="20" t="s">
        <v>360</v>
      </c>
      <c r="B32" s="21" t="s">
        <v>253</v>
      </c>
      <c r="C32" s="7">
        <f>B32*0.25</f>
        <v>17.75</v>
      </c>
      <c r="D32" s="21" t="s">
        <v>240</v>
      </c>
      <c r="E32" s="8">
        <f>D32*0.25</f>
        <v>13.375</v>
      </c>
      <c r="F32" s="7">
        <f>C32+E32</f>
        <v>31.125</v>
      </c>
      <c r="G32" s="25">
        <v>82.33</v>
      </c>
      <c r="H32" s="10">
        <f>G32*0.5</f>
        <v>41.165</v>
      </c>
      <c r="I32" s="10">
        <f>F32+H32</f>
        <v>72.28999999999999</v>
      </c>
      <c r="J32" s="27">
        <v>27</v>
      </c>
      <c r="K32" s="3"/>
      <c r="N32" s="3"/>
      <c r="O32" s="3"/>
    </row>
    <row r="33" spans="1:15" ht="23.25" customHeight="1">
      <c r="A33" s="20" t="s">
        <v>364</v>
      </c>
      <c r="B33" s="21" t="s">
        <v>179</v>
      </c>
      <c r="C33" s="7">
        <f t="shared" si="0"/>
        <v>16.875</v>
      </c>
      <c r="D33" s="21" t="s">
        <v>112</v>
      </c>
      <c r="E33" s="8">
        <f t="shared" si="1"/>
        <v>13</v>
      </c>
      <c r="F33" s="7">
        <f t="shared" si="2"/>
        <v>29.875</v>
      </c>
      <c r="G33" s="25">
        <v>83.67</v>
      </c>
      <c r="H33" s="10">
        <f t="shared" si="3"/>
        <v>41.835</v>
      </c>
      <c r="I33" s="10">
        <f t="shared" si="4"/>
        <v>71.71000000000001</v>
      </c>
      <c r="J33" s="27">
        <v>28</v>
      </c>
      <c r="K33" s="3"/>
      <c r="N33" s="3"/>
      <c r="O33" s="3"/>
    </row>
    <row r="34" spans="1:15" ht="23.25" customHeight="1">
      <c r="A34" s="20" t="s">
        <v>365</v>
      </c>
      <c r="B34" s="21" t="s">
        <v>186</v>
      </c>
      <c r="C34" s="7">
        <f t="shared" si="0"/>
        <v>16.625</v>
      </c>
      <c r="D34" s="21" t="s">
        <v>147</v>
      </c>
      <c r="E34" s="8">
        <f t="shared" si="1"/>
        <v>13.125</v>
      </c>
      <c r="F34" s="7">
        <f t="shared" si="2"/>
        <v>29.75</v>
      </c>
      <c r="G34" s="25">
        <v>83.33</v>
      </c>
      <c r="H34" s="10">
        <f t="shared" si="3"/>
        <v>41.665</v>
      </c>
      <c r="I34" s="10">
        <f t="shared" si="4"/>
        <v>71.41499999999999</v>
      </c>
      <c r="J34" s="27">
        <v>29</v>
      </c>
      <c r="K34" s="3"/>
      <c r="N34" s="3"/>
      <c r="O34" s="3"/>
    </row>
    <row r="35" spans="1:15" ht="23.25" customHeight="1">
      <c r="A35" s="20" t="s">
        <v>30</v>
      </c>
      <c r="B35" s="21" t="s">
        <v>252</v>
      </c>
      <c r="C35" s="7">
        <f t="shared" si="0"/>
        <v>19.5</v>
      </c>
      <c r="D35" s="21" t="s">
        <v>222</v>
      </c>
      <c r="E35" s="8">
        <f t="shared" si="1"/>
        <v>11.875</v>
      </c>
      <c r="F35" s="7">
        <f t="shared" si="2"/>
        <v>31.375</v>
      </c>
      <c r="G35" s="25">
        <v>79.67</v>
      </c>
      <c r="H35" s="10">
        <f t="shared" si="3"/>
        <v>39.835</v>
      </c>
      <c r="I35" s="10">
        <f t="shared" si="4"/>
        <v>71.21000000000001</v>
      </c>
      <c r="J35" s="27">
        <v>30</v>
      </c>
      <c r="K35" s="3"/>
      <c r="N35" s="3"/>
      <c r="O35" s="3"/>
    </row>
    <row r="36" spans="1:15" ht="23.25" customHeight="1">
      <c r="A36" s="20" t="s">
        <v>28</v>
      </c>
      <c r="B36" s="21" t="s">
        <v>190</v>
      </c>
      <c r="C36" s="7">
        <f t="shared" si="0"/>
        <v>14.875</v>
      </c>
      <c r="D36" s="21" t="s">
        <v>150</v>
      </c>
      <c r="E36" s="8">
        <f t="shared" si="1"/>
        <v>13.25</v>
      </c>
      <c r="F36" s="7">
        <f t="shared" si="2"/>
        <v>28.125</v>
      </c>
      <c r="G36" s="25">
        <v>84.67</v>
      </c>
      <c r="H36" s="10">
        <f t="shared" si="3"/>
        <v>42.335</v>
      </c>
      <c r="I36" s="10">
        <f t="shared" si="4"/>
        <v>70.46000000000001</v>
      </c>
      <c r="J36" s="27">
        <v>31</v>
      </c>
      <c r="K36" s="3"/>
      <c r="N36" s="3"/>
      <c r="O36" s="3"/>
    </row>
    <row r="37" spans="1:15" ht="23.25" customHeight="1">
      <c r="A37" s="20" t="s">
        <v>362</v>
      </c>
      <c r="B37" s="21" t="s">
        <v>187</v>
      </c>
      <c r="C37" s="7">
        <f t="shared" si="0"/>
        <v>16</v>
      </c>
      <c r="D37" s="21" t="s">
        <v>106</v>
      </c>
      <c r="E37" s="8">
        <f t="shared" si="1"/>
        <v>15</v>
      </c>
      <c r="F37" s="7">
        <f t="shared" si="2"/>
        <v>31</v>
      </c>
      <c r="G37" s="25">
        <v>78.67</v>
      </c>
      <c r="H37" s="10">
        <f t="shared" si="3"/>
        <v>39.335</v>
      </c>
      <c r="I37" s="10">
        <f t="shared" si="4"/>
        <v>70.33500000000001</v>
      </c>
      <c r="J37" s="27">
        <v>32</v>
      </c>
      <c r="K37" s="3"/>
      <c r="N37" s="3"/>
      <c r="O37" s="3"/>
    </row>
    <row r="38" spans="1:15" ht="23.25" customHeight="1">
      <c r="A38" s="20" t="s">
        <v>37</v>
      </c>
      <c r="B38" s="21" t="s">
        <v>185</v>
      </c>
      <c r="C38" s="7">
        <f t="shared" si="0"/>
        <v>16.25</v>
      </c>
      <c r="D38" s="21" t="s">
        <v>190</v>
      </c>
      <c r="E38" s="8">
        <f t="shared" si="1"/>
        <v>14.875</v>
      </c>
      <c r="F38" s="7">
        <f t="shared" si="2"/>
        <v>31.125</v>
      </c>
      <c r="G38" s="25">
        <v>78.33</v>
      </c>
      <c r="H38" s="10">
        <f t="shared" si="3"/>
        <v>39.165</v>
      </c>
      <c r="I38" s="10">
        <f t="shared" si="4"/>
        <v>70.28999999999999</v>
      </c>
      <c r="J38" s="27">
        <v>33</v>
      </c>
      <c r="K38" s="3"/>
      <c r="N38" s="3"/>
      <c r="O38" s="3"/>
    </row>
    <row r="39" spans="1:15" ht="23.25" customHeight="1">
      <c r="A39" s="20" t="s">
        <v>32</v>
      </c>
      <c r="B39" s="21" t="s">
        <v>187</v>
      </c>
      <c r="C39" s="7">
        <f t="shared" si="0"/>
        <v>16</v>
      </c>
      <c r="D39" s="21" t="s">
        <v>218</v>
      </c>
      <c r="E39" s="8">
        <f t="shared" si="1"/>
        <v>13.5</v>
      </c>
      <c r="F39" s="7">
        <f t="shared" si="2"/>
        <v>29.5</v>
      </c>
      <c r="G39" s="25">
        <v>81</v>
      </c>
      <c r="H39" s="10">
        <f t="shared" si="3"/>
        <v>40.5</v>
      </c>
      <c r="I39" s="10">
        <f t="shared" si="4"/>
        <v>70</v>
      </c>
      <c r="J39" s="27">
        <v>34</v>
      </c>
      <c r="K39" s="3"/>
      <c r="N39" s="3"/>
      <c r="O39" s="3"/>
    </row>
    <row r="40" spans="1:15" ht="23.25" customHeight="1">
      <c r="A40" s="20" t="s">
        <v>366</v>
      </c>
      <c r="B40" s="21" t="s">
        <v>151</v>
      </c>
      <c r="C40" s="7">
        <f t="shared" si="0"/>
        <v>18</v>
      </c>
      <c r="D40" s="21" t="s">
        <v>160</v>
      </c>
      <c r="E40" s="8">
        <f t="shared" si="1"/>
        <v>11.625</v>
      </c>
      <c r="F40" s="7">
        <f t="shared" si="2"/>
        <v>29.625</v>
      </c>
      <c r="G40" s="25">
        <v>80.67</v>
      </c>
      <c r="H40" s="10">
        <f t="shared" si="3"/>
        <v>40.335</v>
      </c>
      <c r="I40" s="10">
        <f t="shared" si="4"/>
        <v>69.96000000000001</v>
      </c>
      <c r="J40" s="27">
        <v>35</v>
      </c>
      <c r="K40" s="3"/>
      <c r="N40" s="3"/>
      <c r="O40" s="3"/>
    </row>
    <row r="41" spans="1:15" ht="23.25" customHeight="1">
      <c r="A41" s="20" t="s">
        <v>369</v>
      </c>
      <c r="B41" s="21" t="s">
        <v>218</v>
      </c>
      <c r="C41" s="7">
        <f t="shared" si="0"/>
        <v>13.5</v>
      </c>
      <c r="D41" s="21" t="s">
        <v>150</v>
      </c>
      <c r="E41" s="8">
        <f t="shared" si="1"/>
        <v>13.25</v>
      </c>
      <c r="F41" s="7">
        <f t="shared" si="2"/>
        <v>26.75</v>
      </c>
      <c r="G41" s="25">
        <v>81.33</v>
      </c>
      <c r="H41" s="10">
        <f t="shared" si="3"/>
        <v>40.665</v>
      </c>
      <c r="I41" s="10">
        <f t="shared" si="4"/>
        <v>67.41499999999999</v>
      </c>
      <c r="J41" s="27">
        <v>36</v>
      </c>
      <c r="K41" s="3"/>
      <c r="N41" s="3"/>
      <c r="O41" s="3"/>
    </row>
    <row r="42" spans="1:15" ht="23.25" customHeight="1">
      <c r="A42" s="20" t="s">
        <v>359</v>
      </c>
      <c r="B42" s="21" t="s">
        <v>148</v>
      </c>
      <c r="C42" s="7">
        <f t="shared" si="0"/>
        <v>15.375</v>
      </c>
      <c r="D42" s="21" t="s">
        <v>183</v>
      </c>
      <c r="E42" s="8">
        <f t="shared" si="1"/>
        <v>16.125</v>
      </c>
      <c r="F42" s="7">
        <f t="shared" si="2"/>
        <v>31.5</v>
      </c>
      <c r="G42" s="25">
        <v>0</v>
      </c>
      <c r="H42" s="10">
        <f t="shared" si="3"/>
        <v>0</v>
      </c>
      <c r="I42" s="10">
        <f t="shared" si="4"/>
        <v>31.5</v>
      </c>
      <c r="J42" s="27"/>
      <c r="K42" s="3"/>
      <c r="N42" s="3"/>
      <c r="O42" s="3"/>
    </row>
    <row r="43" spans="1:15" ht="23.25" customHeight="1">
      <c r="A43" s="20" t="s">
        <v>36</v>
      </c>
      <c r="B43" s="21" t="s">
        <v>191</v>
      </c>
      <c r="C43" s="7">
        <f t="shared" si="0"/>
        <v>15.5</v>
      </c>
      <c r="D43" s="21" t="s">
        <v>108</v>
      </c>
      <c r="E43" s="8">
        <f t="shared" si="1"/>
        <v>12.375</v>
      </c>
      <c r="F43" s="7">
        <f t="shared" si="2"/>
        <v>27.875</v>
      </c>
      <c r="G43" s="25">
        <v>0</v>
      </c>
      <c r="H43" s="10">
        <f t="shared" si="3"/>
        <v>0</v>
      </c>
      <c r="I43" s="10">
        <f t="shared" si="4"/>
        <v>27.875</v>
      </c>
      <c r="J43" s="27"/>
      <c r="K43" s="3"/>
      <c r="N43" s="3"/>
      <c r="O43" s="3"/>
    </row>
    <row r="44" spans="1:15" ht="23.25" customHeight="1">
      <c r="A44" s="20" t="s">
        <v>367</v>
      </c>
      <c r="B44" s="21" t="s">
        <v>111</v>
      </c>
      <c r="C44" s="7">
        <f t="shared" si="0"/>
        <v>12.5</v>
      </c>
      <c r="D44" s="21" t="s">
        <v>190</v>
      </c>
      <c r="E44" s="8">
        <f t="shared" si="1"/>
        <v>14.875</v>
      </c>
      <c r="F44" s="7">
        <f t="shared" si="2"/>
        <v>27.375</v>
      </c>
      <c r="G44" s="25">
        <v>0</v>
      </c>
      <c r="H44" s="10">
        <f t="shared" si="3"/>
        <v>0</v>
      </c>
      <c r="I44" s="10">
        <f t="shared" si="4"/>
        <v>27.375</v>
      </c>
      <c r="J44" s="27"/>
      <c r="K44" s="3"/>
      <c r="N44" s="3"/>
      <c r="O44" s="3"/>
    </row>
    <row r="45" spans="1:15" ht="23.25" customHeight="1">
      <c r="A45" s="20" t="s">
        <v>368</v>
      </c>
      <c r="B45" s="21" t="s">
        <v>109</v>
      </c>
      <c r="C45" s="7">
        <f t="shared" si="0"/>
        <v>14.125</v>
      </c>
      <c r="D45" s="21" t="s">
        <v>147</v>
      </c>
      <c r="E45" s="8">
        <f t="shared" si="1"/>
        <v>13.125</v>
      </c>
      <c r="F45" s="7">
        <f t="shared" si="2"/>
        <v>27.25</v>
      </c>
      <c r="G45" s="25">
        <v>0</v>
      </c>
      <c r="H45" s="10">
        <f t="shared" si="3"/>
        <v>0</v>
      </c>
      <c r="I45" s="10">
        <f t="shared" si="4"/>
        <v>27.25</v>
      </c>
      <c r="J45" s="27"/>
      <c r="K45" s="3"/>
      <c r="N45" s="3"/>
      <c r="O45" s="3"/>
    </row>
  </sheetData>
  <mergeCells count="10">
    <mergeCell ref="A1:J1"/>
    <mergeCell ref="A3:A5"/>
    <mergeCell ref="B3:F3"/>
    <mergeCell ref="G3:H3"/>
    <mergeCell ref="I3:I5"/>
    <mergeCell ref="J3:J5"/>
    <mergeCell ref="B4:C4"/>
    <mergeCell ref="D4:E4"/>
    <mergeCell ref="F4:F5"/>
    <mergeCell ref="G4:H4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O55"/>
  <sheetViews>
    <sheetView workbookViewId="0" topLeftCell="A16">
      <selection activeCell="L20" sqref="L20"/>
    </sheetView>
  </sheetViews>
  <sheetFormatPr defaultColWidth="9.140625" defaultRowHeight="15"/>
  <cols>
    <col min="1" max="1" width="14.421875" style="0" customWidth="1"/>
    <col min="2" max="2" width="11.57421875" style="0" customWidth="1"/>
    <col min="3" max="3" width="14.421875" style="0" customWidth="1"/>
    <col min="4" max="4" width="12.140625" style="0" customWidth="1"/>
    <col min="5" max="6" width="14.421875" style="0" customWidth="1"/>
    <col min="7" max="7" width="11.00390625" style="0" customWidth="1"/>
    <col min="8" max="8" width="12.57421875" style="0" customWidth="1"/>
    <col min="9" max="9" width="13.00390625" style="0" customWidth="1"/>
    <col min="10" max="10" width="10.8515625" style="0" customWidth="1"/>
  </cols>
  <sheetData>
    <row r="1" spans="1:10" ht="22.5">
      <c r="A1" s="38" t="s">
        <v>524</v>
      </c>
      <c r="B1" s="38"/>
      <c r="C1" s="38"/>
      <c r="D1" s="38"/>
      <c r="E1" s="38"/>
      <c r="F1" s="38"/>
      <c r="G1" s="38"/>
      <c r="H1" s="38"/>
      <c r="I1" s="38"/>
      <c r="J1" s="38"/>
    </row>
    <row r="2" spans="1:9" ht="29.25" customHeight="1">
      <c r="A2" t="s">
        <v>40</v>
      </c>
      <c r="F2" s="1"/>
      <c r="G2" s="2"/>
      <c r="H2" s="1"/>
      <c r="I2" s="23" t="s">
        <v>553</v>
      </c>
    </row>
    <row r="3" spans="1:10" ht="19.5" customHeight="1">
      <c r="A3" s="39" t="s">
        <v>1</v>
      </c>
      <c r="B3" s="40" t="s">
        <v>2</v>
      </c>
      <c r="C3" s="40"/>
      <c r="D3" s="40"/>
      <c r="E3" s="40"/>
      <c r="F3" s="40"/>
      <c r="G3" s="41" t="s">
        <v>3</v>
      </c>
      <c r="H3" s="41"/>
      <c r="I3" s="39" t="s">
        <v>4</v>
      </c>
      <c r="J3" s="39" t="s">
        <v>5</v>
      </c>
    </row>
    <row r="4" spans="1:10" ht="19.5" customHeight="1">
      <c r="A4" s="39"/>
      <c r="B4" s="39" t="s">
        <v>6</v>
      </c>
      <c r="C4" s="39"/>
      <c r="D4" s="39" t="s">
        <v>7</v>
      </c>
      <c r="E4" s="39"/>
      <c r="F4" s="42" t="s">
        <v>8</v>
      </c>
      <c r="G4" s="43" t="s">
        <v>9</v>
      </c>
      <c r="H4" s="43"/>
      <c r="I4" s="39"/>
      <c r="J4" s="39"/>
    </row>
    <row r="5" spans="1:10" ht="33" customHeight="1">
      <c r="A5" s="39"/>
      <c r="B5" s="4" t="s">
        <v>10</v>
      </c>
      <c r="C5" s="4" t="s">
        <v>11</v>
      </c>
      <c r="D5" s="4" t="s">
        <v>10</v>
      </c>
      <c r="E5" s="4" t="s">
        <v>11</v>
      </c>
      <c r="F5" s="42"/>
      <c r="G5" s="5" t="s">
        <v>10</v>
      </c>
      <c r="H5" s="6" t="s">
        <v>12</v>
      </c>
      <c r="I5" s="39"/>
      <c r="J5" s="39"/>
    </row>
    <row r="6" spans="1:15" ht="26.25" customHeight="1">
      <c r="A6" s="20" t="s">
        <v>376</v>
      </c>
      <c r="B6" s="21" t="s">
        <v>161</v>
      </c>
      <c r="C6" s="7">
        <f aca="true" t="shared" si="0" ref="C6:C37">B6*0.25</f>
        <v>20.75</v>
      </c>
      <c r="D6" s="21" t="s">
        <v>217</v>
      </c>
      <c r="E6" s="8">
        <f aca="true" t="shared" si="1" ref="E6:E37">D6*0.25</f>
        <v>17.875</v>
      </c>
      <c r="F6" s="7">
        <f aca="true" t="shared" si="2" ref="F6:F37">C6+E6</f>
        <v>38.625</v>
      </c>
      <c r="G6" s="10">
        <v>90</v>
      </c>
      <c r="H6" s="9">
        <f aca="true" t="shared" si="3" ref="H6:H37">G6*0.5</f>
        <v>45</v>
      </c>
      <c r="I6" s="10">
        <f aca="true" t="shared" si="4" ref="I6:I37">F6+H6</f>
        <v>83.625</v>
      </c>
      <c r="J6" s="21" t="s">
        <v>549</v>
      </c>
      <c r="K6" s="3"/>
      <c r="N6" s="3"/>
      <c r="O6" s="3"/>
    </row>
    <row r="7" spans="1:15" ht="26.25" customHeight="1">
      <c r="A7" s="20" t="s">
        <v>45</v>
      </c>
      <c r="B7" s="21" t="s">
        <v>139</v>
      </c>
      <c r="C7" s="7">
        <f t="shared" si="0"/>
        <v>18.875</v>
      </c>
      <c r="D7" s="21" t="s">
        <v>373</v>
      </c>
      <c r="E7" s="8">
        <f t="shared" si="1"/>
        <v>19.25</v>
      </c>
      <c r="F7" s="7">
        <f t="shared" si="2"/>
        <v>38.125</v>
      </c>
      <c r="G7" s="25">
        <v>89.67</v>
      </c>
      <c r="H7" s="9">
        <f t="shared" si="3"/>
        <v>44.835</v>
      </c>
      <c r="I7" s="10">
        <f t="shared" si="4"/>
        <v>82.96000000000001</v>
      </c>
      <c r="J7" s="21" t="s">
        <v>550</v>
      </c>
      <c r="K7" s="3"/>
      <c r="N7" s="3"/>
      <c r="O7" s="3"/>
    </row>
    <row r="8" spans="1:15" ht="26.25" customHeight="1">
      <c r="A8" s="20" t="s">
        <v>49</v>
      </c>
      <c r="B8" s="21" t="s">
        <v>142</v>
      </c>
      <c r="C8" s="7">
        <f t="shared" si="0"/>
        <v>20</v>
      </c>
      <c r="D8" s="21" t="s">
        <v>145</v>
      </c>
      <c r="E8" s="8">
        <f t="shared" si="1"/>
        <v>17.375</v>
      </c>
      <c r="F8" s="7">
        <f t="shared" si="2"/>
        <v>37.375</v>
      </c>
      <c r="G8" s="25">
        <v>90.33</v>
      </c>
      <c r="H8" s="9">
        <f t="shared" si="3"/>
        <v>45.165</v>
      </c>
      <c r="I8" s="10">
        <f t="shared" si="4"/>
        <v>82.53999999999999</v>
      </c>
      <c r="J8" s="21" t="s">
        <v>107</v>
      </c>
      <c r="K8" s="3"/>
      <c r="N8" s="3"/>
      <c r="O8" s="3"/>
    </row>
    <row r="9" spans="1:15" ht="26.25" customHeight="1">
      <c r="A9" s="20" t="s">
        <v>43</v>
      </c>
      <c r="B9" s="21" t="s">
        <v>342</v>
      </c>
      <c r="C9" s="7">
        <f t="shared" si="0"/>
        <v>19.375</v>
      </c>
      <c r="D9" s="21" t="s">
        <v>280</v>
      </c>
      <c r="E9" s="8">
        <f t="shared" si="1"/>
        <v>19.125</v>
      </c>
      <c r="F9" s="7">
        <f t="shared" si="2"/>
        <v>38.5</v>
      </c>
      <c r="G9" s="25">
        <v>87.33</v>
      </c>
      <c r="H9" s="9">
        <f t="shared" si="3"/>
        <v>43.665</v>
      </c>
      <c r="I9" s="10">
        <f t="shared" si="4"/>
        <v>82.16499999999999</v>
      </c>
      <c r="J9" s="21" t="s">
        <v>110</v>
      </c>
      <c r="K9" s="3"/>
      <c r="N9" s="3"/>
      <c r="O9" s="3"/>
    </row>
    <row r="10" spans="1:15" ht="26.25" customHeight="1">
      <c r="A10" s="20" t="s">
        <v>377</v>
      </c>
      <c r="B10" s="21" t="s">
        <v>142</v>
      </c>
      <c r="C10" s="7">
        <f t="shared" si="0"/>
        <v>20</v>
      </c>
      <c r="D10" s="21" t="s">
        <v>182</v>
      </c>
      <c r="E10" s="8">
        <f t="shared" si="1"/>
        <v>17.5</v>
      </c>
      <c r="F10" s="7">
        <f t="shared" si="2"/>
        <v>37.5</v>
      </c>
      <c r="G10" s="25">
        <v>88.67</v>
      </c>
      <c r="H10" s="9">
        <f t="shared" si="3"/>
        <v>44.335</v>
      </c>
      <c r="I10" s="10">
        <f t="shared" si="4"/>
        <v>81.83500000000001</v>
      </c>
      <c r="J10" s="21" t="s">
        <v>124</v>
      </c>
      <c r="K10" s="3"/>
      <c r="N10" s="3"/>
      <c r="O10" s="3"/>
    </row>
    <row r="11" spans="1:15" ht="26.25" customHeight="1">
      <c r="A11" s="20" t="s">
        <v>382</v>
      </c>
      <c r="B11" s="21" t="s">
        <v>180</v>
      </c>
      <c r="C11" s="7">
        <f t="shared" si="0"/>
        <v>20.5</v>
      </c>
      <c r="D11" s="21" t="s">
        <v>238</v>
      </c>
      <c r="E11" s="8">
        <f t="shared" si="1"/>
        <v>14.625</v>
      </c>
      <c r="F11" s="7">
        <f t="shared" si="2"/>
        <v>35.125</v>
      </c>
      <c r="G11" s="25">
        <v>92.67</v>
      </c>
      <c r="H11" s="9">
        <f t="shared" si="3"/>
        <v>46.335</v>
      </c>
      <c r="I11" s="10">
        <f t="shared" si="4"/>
        <v>81.46000000000001</v>
      </c>
      <c r="J11" s="21" t="s">
        <v>114</v>
      </c>
      <c r="K11" s="3"/>
      <c r="N11" s="3"/>
      <c r="O11" s="3"/>
    </row>
    <row r="12" spans="1:15" ht="26.25" customHeight="1">
      <c r="A12" s="20" t="s">
        <v>378</v>
      </c>
      <c r="B12" s="21" t="s">
        <v>217</v>
      </c>
      <c r="C12" s="7">
        <f t="shared" si="0"/>
        <v>17.875</v>
      </c>
      <c r="D12" s="21" t="s">
        <v>140</v>
      </c>
      <c r="E12" s="8">
        <f t="shared" si="1"/>
        <v>18.625</v>
      </c>
      <c r="F12" s="7">
        <f t="shared" si="2"/>
        <v>36.5</v>
      </c>
      <c r="G12" s="25">
        <v>89.67</v>
      </c>
      <c r="H12" s="9">
        <f t="shared" si="3"/>
        <v>44.835</v>
      </c>
      <c r="I12" s="10">
        <f t="shared" si="4"/>
        <v>81.33500000000001</v>
      </c>
      <c r="J12" s="21" t="s">
        <v>116</v>
      </c>
      <c r="K12" s="3"/>
      <c r="N12" s="3"/>
      <c r="O12" s="3"/>
    </row>
    <row r="13" spans="1:15" ht="26.25" customHeight="1">
      <c r="A13" s="20" t="s">
        <v>52</v>
      </c>
      <c r="B13" s="21" t="s">
        <v>411</v>
      </c>
      <c r="C13" s="7">
        <f t="shared" si="0"/>
        <v>20.875</v>
      </c>
      <c r="D13" s="21" t="s">
        <v>203</v>
      </c>
      <c r="E13" s="8">
        <f t="shared" si="1"/>
        <v>14.375</v>
      </c>
      <c r="F13" s="7">
        <f t="shared" si="2"/>
        <v>35.25</v>
      </c>
      <c r="G13" s="25">
        <v>92</v>
      </c>
      <c r="H13" s="9">
        <f t="shared" si="3"/>
        <v>46</v>
      </c>
      <c r="I13" s="10">
        <f t="shared" si="4"/>
        <v>81.25</v>
      </c>
      <c r="J13" s="21" t="s">
        <v>126</v>
      </c>
      <c r="K13" s="3"/>
      <c r="N13" s="3"/>
      <c r="O13" s="3"/>
    </row>
    <row r="14" spans="1:15" ht="26.25" customHeight="1">
      <c r="A14" s="20" t="s">
        <v>42</v>
      </c>
      <c r="B14" s="21" t="s">
        <v>141</v>
      </c>
      <c r="C14" s="7">
        <f t="shared" si="0"/>
        <v>18.5</v>
      </c>
      <c r="D14" s="21" t="s">
        <v>315</v>
      </c>
      <c r="E14" s="8">
        <f t="shared" si="1"/>
        <v>18.125</v>
      </c>
      <c r="F14" s="7">
        <f t="shared" si="2"/>
        <v>36.625</v>
      </c>
      <c r="G14" s="25">
        <v>89</v>
      </c>
      <c r="H14" s="9">
        <f t="shared" si="3"/>
        <v>44.5</v>
      </c>
      <c r="I14" s="10">
        <f t="shared" si="4"/>
        <v>81.125</v>
      </c>
      <c r="J14" s="21" t="s">
        <v>128</v>
      </c>
      <c r="K14" s="3"/>
      <c r="N14" s="3"/>
      <c r="O14" s="3"/>
    </row>
    <row r="15" spans="1:15" ht="26.25" customHeight="1">
      <c r="A15" s="20" t="s">
        <v>384</v>
      </c>
      <c r="B15" s="21" t="s">
        <v>226</v>
      </c>
      <c r="C15" s="7">
        <f t="shared" si="0"/>
        <v>20.25</v>
      </c>
      <c r="D15" s="21" t="s">
        <v>118</v>
      </c>
      <c r="E15" s="8">
        <f t="shared" si="1"/>
        <v>14.75</v>
      </c>
      <c r="F15" s="7">
        <f t="shared" si="2"/>
        <v>35</v>
      </c>
      <c r="G15" s="25">
        <v>91.33</v>
      </c>
      <c r="H15" s="9">
        <f t="shared" si="3"/>
        <v>45.665</v>
      </c>
      <c r="I15" s="10">
        <f t="shared" si="4"/>
        <v>80.66499999999999</v>
      </c>
      <c r="J15" s="21" t="s">
        <v>130</v>
      </c>
      <c r="K15" s="3"/>
      <c r="N15" s="3"/>
      <c r="O15" s="3"/>
    </row>
    <row r="16" spans="1:15" ht="26.25" customHeight="1">
      <c r="A16" s="20" t="s">
        <v>379</v>
      </c>
      <c r="B16" s="21" t="s">
        <v>373</v>
      </c>
      <c r="C16" s="7">
        <f t="shared" si="0"/>
        <v>19.25</v>
      </c>
      <c r="D16" s="21" t="s">
        <v>186</v>
      </c>
      <c r="E16" s="8">
        <f t="shared" si="1"/>
        <v>16.625</v>
      </c>
      <c r="F16" s="7">
        <f t="shared" si="2"/>
        <v>35.875</v>
      </c>
      <c r="G16" s="25">
        <v>88.67</v>
      </c>
      <c r="H16" s="9">
        <f t="shared" si="3"/>
        <v>44.335</v>
      </c>
      <c r="I16" s="10">
        <f t="shared" si="4"/>
        <v>80.21000000000001</v>
      </c>
      <c r="J16" s="21" t="s">
        <v>131</v>
      </c>
      <c r="K16" s="3"/>
      <c r="N16" s="3"/>
      <c r="O16" s="3"/>
    </row>
    <row r="17" spans="1:15" ht="26.25" customHeight="1">
      <c r="A17" s="20" t="s">
        <v>385</v>
      </c>
      <c r="B17" s="21" t="s">
        <v>413</v>
      </c>
      <c r="C17" s="7">
        <f t="shared" si="0"/>
        <v>20.125</v>
      </c>
      <c r="D17" s="21" t="s">
        <v>238</v>
      </c>
      <c r="E17" s="8">
        <f t="shared" si="1"/>
        <v>14.625</v>
      </c>
      <c r="F17" s="7">
        <f t="shared" si="2"/>
        <v>34.75</v>
      </c>
      <c r="G17" s="25">
        <v>90.67</v>
      </c>
      <c r="H17" s="9">
        <f t="shared" si="3"/>
        <v>45.335</v>
      </c>
      <c r="I17" s="10">
        <f t="shared" si="4"/>
        <v>80.08500000000001</v>
      </c>
      <c r="J17" s="21" t="s">
        <v>133</v>
      </c>
      <c r="K17" s="3"/>
      <c r="N17" s="3"/>
      <c r="O17" s="3"/>
    </row>
    <row r="18" spans="1:15" ht="26.25" customHeight="1">
      <c r="A18" s="20" t="s">
        <v>380</v>
      </c>
      <c r="B18" s="21" t="s">
        <v>100</v>
      </c>
      <c r="C18" s="7">
        <f t="shared" si="0"/>
        <v>18.375</v>
      </c>
      <c r="D18" s="21" t="s">
        <v>182</v>
      </c>
      <c r="E18" s="8">
        <f t="shared" si="1"/>
        <v>17.5</v>
      </c>
      <c r="F18" s="7">
        <f t="shared" si="2"/>
        <v>35.875</v>
      </c>
      <c r="G18" s="25">
        <v>87.33</v>
      </c>
      <c r="H18" s="9">
        <f t="shared" si="3"/>
        <v>43.665</v>
      </c>
      <c r="I18" s="10">
        <f t="shared" si="4"/>
        <v>79.53999999999999</v>
      </c>
      <c r="J18" s="21" t="s">
        <v>134</v>
      </c>
      <c r="K18" s="3"/>
      <c r="N18" s="3"/>
      <c r="O18" s="3"/>
    </row>
    <row r="19" spans="1:15" ht="26.25" customHeight="1">
      <c r="A19" s="20" t="s">
        <v>44</v>
      </c>
      <c r="B19" s="21" t="s">
        <v>255</v>
      </c>
      <c r="C19" s="7">
        <f t="shared" si="0"/>
        <v>17.625</v>
      </c>
      <c r="D19" s="21" t="s">
        <v>186</v>
      </c>
      <c r="E19" s="8">
        <f t="shared" si="1"/>
        <v>16.625</v>
      </c>
      <c r="F19" s="7">
        <f t="shared" si="2"/>
        <v>34.25</v>
      </c>
      <c r="G19" s="25">
        <v>90.33</v>
      </c>
      <c r="H19" s="9">
        <f t="shared" si="3"/>
        <v>45.165</v>
      </c>
      <c r="I19" s="10">
        <f t="shared" si="4"/>
        <v>79.41499999999999</v>
      </c>
      <c r="J19" s="21" t="s">
        <v>135</v>
      </c>
      <c r="K19" s="3"/>
      <c r="N19" s="3"/>
      <c r="O19" s="3"/>
    </row>
    <row r="20" spans="1:15" ht="26.25" customHeight="1">
      <c r="A20" s="20" t="s">
        <v>389</v>
      </c>
      <c r="B20" s="21" t="s">
        <v>316</v>
      </c>
      <c r="C20" s="7">
        <f t="shared" si="0"/>
        <v>15.625</v>
      </c>
      <c r="D20" s="21" t="s">
        <v>217</v>
      </c>
      <c r="E20" s="8">
        <f t="shared" si="1"/>
        <v>17.875</v>
      </c>
      <c r="F20" s="7">
        <f t="shared" si="2"/>
        <v>33.5</v>
      </c>
      <c r="G20" s="25">
        <v>91.67</v>
      </c>
      <c r="H20" s="9">
        <f t="shared" si="3"/>
        <v>45.835</v>
      </c>
      <c r="I20" s="10">
        <f t="shared" si="4"/>
        <v>79.33500000000001</v>
      </c>
      <c r="J20" s="21" t="s">
        <v>136</v>
      </c>
      <c r="K20" s="3"/>
      <c r="N20" s="3"/>
      <c r="O20" s="3"/>
    </row>
    <row r="21" spans="1:15" ht="26.25" customHeight="1">
      <c r="A21" s="20" t="s">
        <v>383</v>
      </c>
      <c r="B21" s="21" t="s">
        <v>151</v>
      </c>
      <c r="C21" s="7">
        <f t="shared" si="0"/>
        <v>18</v>
      </c>
      <c r="D21" s="21" t="s">
        <v>143</v>
      </c>
      <c r="E21" s="8">
        <f t="shared" si="1"/>
        <v>17.125</v>
      </c>
      <c r="F21" s="7">
        <f t="shared" si="2"/>
        <v>35.125</v>
      </c>
      <c r="G21" s="25">
        <v>88.33</v>
      </c>
      <c r="H21" s="9">
        <f t="shared" si="3"/>
        <v>44.165</v>
      </c>
      <c r="I21" s="10">
        <f t="shared" si="4"/>
        <v>79.28999999999999</v>
      </c>
      <c r="J21" s="21" t="s">
        <v>194</v>
      </c>
      <c r="K21" s="3"/>
      <c r="N21" s="3"/>
      <c r="O21" s="3"/>
    </row>
    <row r="22" spans="1:15" ht="26.25" customHeight="1">
      <c r="A22" s="20" t="s">
        <v>47</v>
      </c>
      <c r="B22" s="21" t="s">
        <v>204</v>
      </c>
      <c r="C22" s="7">
        <f t="shared" si="0"/>
        <v>16.375</v>
      </c>
      <c r="D22" s="21" t="s">
        <v>252</v>
      </c>
      <c r="E22" s="8">
        <f t="shared" si="1"/>
        <v>19.5</v>
      </c>
      <c r="F22" s="7">
        <f t="shared" si="2"/>
        <v>35.875</v>
      </c>
      <c r="G22" s="25">
        <v>86</v>
      </c>
      <c r="H22" s="9">
        <f t="shared" si="3"/>
        <v>43</v>
      </c>
      <c r="I22" s="10">
        <f t="shared" si="4"/>
        <v>78.875</v>
      </c>
      <c r="J22" s="21" t="s">
        <v>412</v>
      </c>
      <c r="K22" s="3"/>
      <c r="N22" s="3"/>
      <c r="O22" s="3"/>
    </row>
    <row r="23" spans="1:15" ht="26.25" customHeight="1">
      <c r="A23" s="20" t="s">
        <v>46</v>
      </c>
      <c r="B23" s="21" t="s">
        <v>191</v>
      </c>
      <c r="C23" s="7">
        <f t="shared" si="0"/>
        <v>15.5</v>
      </c>
      <c r="D23" s="21" t="s">
        <v>217</v>
      </c>
      <c r="E23" s="8">
        <f t="shared" si="1"/>
        <v>17.875</v>
      </c>
      <c r="F23" s="7">
        <f t="shared" si="2"/>
        <v>33.375</v>
      </c>
      <c r="G23" s="25">
        <v>90</v>
      </c>
      <c r="H23" s="9">
        <f t="shared" si="3"/>
        <v>45</v>
      </c>
      <c r="I23" s="10">
        <f t="shared" si="4"/>
        <v>78.375</v>
      </c>
      <c r="J23" s="21" t="s">
        <v>370</v>
      </c>
      <c r="K23" s="3"/>
      <c r="N23" s="3"/>
      <c r="O23" s="3"/>
    </row>
    <row r="24" spans="1:15" ht="26.25" customHeight="1">
      <c r="A24" s="20" t="s">
        <v>399</v>
      </c>
      <c r="B24" s="21" t="s">
        <v>100</v>
      </c>
      <c r="C24" s="7">
        <f t="shared" si="0"/>
        <v>18.375</v>
      </c>
      <c r="D24" s="21" t="s">
        <v>147</v>
      </c>
      <c r="E24" s="8">
        <f t="shared" si="1"/>
        <v>13.125</v>
      </c>
      <c r="F24" s="7">
        <f t="shared" si="2"/>
        <v>31.5</v>
      </c>
      <c r="G24" s="25">
        <v>93.67</v>
      </c>
      <c r="H24" s="9">
        <f t="shared" si="3"/>
        <v>46.835</v>
      </c>
      <c r="I24" s="10">
        <f t="shared" si="4"/>
        <v>78.33500000000001</v>
      </c>
      <c r="J24" s="21" t="s">
        <v>414</v>
      </c>
      <c r="K24" s="3"/>
      <c r="N24" s="3"/>
      <c r="O24" s="3"/>
    </row>
    <row r="25" spans="1:15" ht="26.25" customHeight="1">
      <c r="A25" s="20" t="s">
        <v>387</v>
      </c>
      <c r="B25" s="21" t="s">
        <v>202</v>
      </c>
      <c r="C25" s="7">
        <f t="shared" si="0"/>
        <v>18.25</v>
      </c>
      <c r="D25" s="21" t="s">
        <v>146</v>
      </c>
      <c r="E25" s="8">
        <f t="shared" si="1"/>
        <v>15.875</v>
      </c>
      <c r="F25" s="7">
        <f t="shared" si="2"/>
        <v>34.125</v>
      </c>
      <c r="G25" s="25">
        <v>88.33</v>
      </c>
      <c r="H25" s="9">
        <f t="shared" si="3"/>
        <v>44.165</v>
      </c>
      <c r="I25" s="10">
        <f t="shared" si="4"/>
        <v>78.28999999999999</v>
      </c>
      <c r="J25" s="21" t="s">
        <v>371</v>
      </c>
      <c r="K25" s="3"/>
      <c r="N25" s="3"/>
      <c r="O25" s="3"/>
    </row>
    <row r="26" spans="1:15" ht="26.25" customHeight="1">
      <c r="A26" s="20" t="s">
        <v>386</v>
      </c>
      <c r="B26" s="21" t="s">
        <v>142</v>
      </c>
      <c r="C26" s="7">
        <f t="shared" si="0"/>
        <v>20</v>
      </c>
      <c r="D26" s="21" t="s">
        <v>203</v>
      </c>
      <c r="E26" s="8">
        <f t="shared" si="1"/>
        <v>14.375</v>
      </c>
      <c r="F26" s="7">
        <f t="shared" si="2"/>
        <v>34.375</v>
      </c>
      <c r="G26" s="25">
        <v>87.67</v>
      </c>
      <c r="H26" s="9">
        <f t="shared" si="3"/>
        <v>43.835</v>
      </c>
      <c r="I26" s="10">
        <f t="shared" si="4"/>
        <v>78.21000000000001</v>
      </c>
      <c r="J26" s="21" t="s">
        <v>372</v>
      </c>
      <c r="K26" s="3"/>
      <c r="N26" s="3"/>
      <c r="O26" s="3"/>
    </row>
    <row r="27" spans="1:15" ht="26.25" customHeight="1">
      <c r="A27" s="20" t="s">
        <v>381</v>
      </c>
      <c r="B27" s="21" t="s">
        <v>145</v>
      </c>
      <c r="C27" s="7">
        <f t="shared" si="0"/>
        <v>17.375</v>
      </c>
      <c r="D27" s="21" t="s">
        <v>141</v>
      </c>
      <c r="E27" s="8">
        <f t="shared" si="1"/>
        <v>18.5</v>
      </c>
      <c r="F27" s="7">
        <f t="shared" si="2"/>
        <v>35.875</v>
      </c>
      <c r="G27" s="25">
        <v>84.33</v>
      </c>
      <c r="H27" s="9">
        <f t="shared" si="3"/>
        <v>42.165</v>
      </c>
      <c r="I27" s="10">
        <f t="shared" si="4"/>
        <v>78.03999999999999</v>
      </c>
      <c r="J27" s="21" t="s">
        <v>241</v>
      </c>
      <c r="K27" s="3"/>
      <c r="N27" s="3"/>
      <c r="O27" s="3"/>
    </row>
    <row r="28" spans="1:15" ht="26.25" customHeight="1">
      <c r="A28" s="20" t="s">
        <v>388</v>
      </c>
      <c r="B28" s="21" t="s">
        <v>179</v>
      </c>
      <c r="C28" s="7">
        <f t="shared" si="0"/>
        <v>16.875</v>
      </c>
      <c r="D28" s="21" t="s">
        <v>179</v>
      </c>
      <c r="E28" s="8">
        <f t="shared" si="1"/>
        <v>16.875</v>
      </c>
      <c r="F28" s="7">
        <f t="shared" si="2"/>
        <v>33.75</v>
      </c>
      <c r="G28" s="25">
        <v>88</v>
      </c>
      <c r="H28" s="9">
        <f t="shared" si="3"/>
        <v>44</v>
      </c>
      <c r="I28" s="10">
        <f t="shared" si="4"/>
        <v>77.75</v>
      </c>
      <c r="J28" s="21" t="s">
        <v>483</v>
      </c>
      <c r="K28" s="3"/>
      <c r="N28" s="3"/>
      <c r="O28" s="3"/>
    </row>
    <row r="29" spans="1:15" ht="26.25" customHeight="1">
      <c r="A29" s="20" t="s">
        <v>394</v>
      </c>
      <c r="B29" s="21" t="s">
        <v>164</v>
      </c>
      <c r="C29" s="7">
        <f t="shared" si="0"/>
        <v>17.25</v>
      </c>
      <c r="D29" s="21" t="s">
        <v>189</v>
      </c>
      <c r="E29" s="8">
        <f t="shared" si="1"/>
        <v>15.25</v>
      </c>
      <c r="F29" s="7">
        <f t="shared" si="2"/>
        <v>32.5</v>
      </c>
      <c r="G29" s="25">
        <v>90.33</v>
      </c>
      <c r="H29" s="9">
        <f t="shared" si="3"/>
        <v>45.165</v>
      </c>
      <c r="I29" s="10">
        <f t="shared" si="4"/>
        <v>77.66499999999999</v>
      </c>
      <c r="J29" s="21" t="s">
        <v>415</v>
      </c>
      <c r="K29" s="3"/>
      <c r="N29" s="3"/>
      <c r="O29" s="3"/>
    </row>
    <row r="30" spans="1:15" ht="26.25" customHeight="1">
      <c r="A30" s="20" t="s">
        <v>392</v>
      </c>
      <c r="B30" s="21" t="s">
        <v>164</v>
      </c>
      <c r="C30" s="7">
        <f t="shared" si="0"/>
        <v>17.25</v>
      </c>
      <c r="D30" s="21" t="s">
        <v>191</v>
      </c>
      <c r="E30" s="8">
        <f t="shared" si="1"/>
        <v>15.5</v>
      </c>
      <c r="F30" s="7">
        <f t="shared" si="2"/>
        <v>32.75</v>
      </c>
      <c r="G30" s="25">
        <v>89.67</v>
      </c>
      <c r="H30" s="9">
        <f t="shared" si="3"/>
        <v>44.835</v>
      </c>
      <c r="I30" s="10">
        <f t="shared" si="4"/>
        <v>77.58500000000001</v>
      </c>
      <c r="J30" s="21" t="s">
        <v>374</v>
      </c>
      <c r="K30" s="3"/>
      <c r="N30" s="3"/>
      <c r="O30" s="3"/>
    </row>
    <row r="31" spans="1:15" ht="26.25" customHeight="1">
      <c r="A31" s="20" t="s">
        <v>48</v>
      </c>
      <c r="B31" s="21" t="s">
        <v>143</v>
      </c>
      <c r="C31" s="7">
        <f t="shared" si="0"/>
        <v>17.125</v>
      </c>
      <c r="D31" s="21" t="s">
        <v>105</v>
      </c>
      <c r="E31" s="8">
        <f t="shared" si="1"/>
        <v>16.5</v>
      </c>
      <c r="F31" s="7">
        <f t="shared" si="2"/>
        <v>33.625</v>
      </c>
      <c r="G31" s="25">
        <v>87.33</v>
      </c>
      <c r="H31" s="9">
        <f t="shared" si="3"/>
        <v>43.665</v>
      </c>
      <c r="I31" s="10">
        <f t="shared" si="4"/>
        <v>77.28999999999999</v>
      </c>
      <c r="J31" s="21" t="s">
        <v>552</v>
      </c>
      <c r="K31" s="3"/>
      <c r="N31" s="3"/>
      <c r="O31" s="3"/>
    </row>
    <row r="32" spans="1:15" ht="26.25" customHeight="1">
      <c r="A32" s="20" t="s">
        <v>390</v>
      </c>
      <c r="B32" s="21" t="s">
        <v>315</v>
      </c>
      <c r="C32" s="7">
        <f t="shared" si="0"/>
        <v>18.125</v>
      </c>
      <c r="D32" s="21" t="s">
        <v>106</v>
      </c>
      <c r="E32" s="8">
        <f t="shared" si="1"/>
        <v>15</v>
      </c>
      <c r="F32" s="7">
        <f t="shared" si="2"/>
        <v>33.125</v>
      </c>
      <c r="G32" s="25">
        <v>88</v>
      </c>
      <c r="H32" s="9">
        <f t="shared" si="3"/>
        <v>44</v>
      </c>
      <c r="I32" s="10">
        <f t="shared" si="4"/>
        <v>77.125</v>
      </c>
      <c r="J32" s="21" t="s">
        <v>243</v>
      </c>
      <c r="K32" s="3"/>
      <c r="N32" s="3"/>
      <c r="O32" s="3"/>
    </row>
    <row r="33" spans="1:15" ht="26.25" customHeight="1">
      <c r="A33" s="20" t="s">
        <v>395</v>
      </c>
      <c r="B33" s="21" t="s">
        <v>202</v>
      </c>
      <c r="C33" s="7">
        <f t="shared" si="0"/>
        <v>18.25</v>
      </c>
      <c r="D33" s="21" t="s">
        <v>109</v>
      </c>
      <c r="E33" s="8">
        <f t="shared" si="1"/>
        <v>14.125</v>
      </c>
      <c r="F33" s="7">
        <f t="shared" si="2"/>
        <v>32.375</v>
      </c>
      <c r="G33" s="25">
        <v>88.67</v>
      </c>
      <c r="H33" s="9">
        <f t="shared" si="3"/>
        <v>44.335</v>
      </c>
      <c r="I33" s="10">
        <f t="shared" si="4"/>
        <v>76.71000000000001</v>
      </c>
      <c r="J33" s="21" t="s">
        <v>281</v>
      </c>
      <c r="K33" s="3"/>
      <c r="N33" s="3"/>
      <c r="O33" s="3"/>
    </row>
    <row r="34" spans="1:15" ht="26.25" customHeight="1">
      <c r="A34" s="20" t="s">
        <v>400</v>
      </c>
      <c r="B34" s="21" t="s">
        <v>315</v>
      </c>
      <c r="C34" s="7">
        <f t="shared" si="0"/>
        <v>18.125</v>
      </c>
      <c r="D34" s="21" t="s">
        <v>240</v>
      </c>
      <c r="E34" s="8">
        <f t="shared" si="1"/>
        <v>13.375</v>
      </c>
      <c r="F34" s="7">
        <f t="shared" si="2"/>
        <v>31.5</v>
      </c>
      <c r="G34" s="25">
        <v>90.33</v>
      </c>
      <c r="H34" s="9">
        <f t="shared" si="3"/>
        <v>45.165</v>
      </c>
      <c r="I34" s="10">
        <f t="shared" si="4"/>
        <v>76.66499999999999</v>
      </c>
      <c r="J34" s="21" t="s">
        <v>416</v>
      </c>
      <c r="K34" s="3"/>
      <c r="N34" s="3"/>
      <c r="O34" s="3"/>
    </row>
    <row r="35" spans="1:15" ht="26.25" customHeight="1">
      <c r="A35" s="20" t="s">
        <v>54</v>
      </c>
      <c r="B35" s="21" t="s">
        <v>217</v>
      </c>
      <c r="C35" s="7">
        <f t="shared" si="0"/>
        <v>17.875</v>
      </c>
      <c r="D35" s="21" t="s">
        <v>316</v>
      </c>
      <c r="E35" s="8">
        <f t="shared" si="1"/>
        <v>15.625</v>
      </c>
      <c r="F35" s="7">
        <f t="shared" si="2"/>
        <v>33.5</v>
      </c>
      <c r="G35" s="25">
        <v>86.33</v>
      </c>
      <c r="H35" s="9">
        <f t="shared" si="3"/>
        <v>43.165</v>
      </c>
      <c r="I35" s="10">
        <f t="shared" si="4"/>
        <v>76.66499999999999</v>
      </c>
      <c r="J35" s="21" t="s">
        <v>375</v>
      </c>
      <c r="K35" s="3"/>
      <c r="N35" s="3"/>
      <c r="O35" s="3"/>
    </row>
    <row r="36" spans="1:15" ht="26.25" customHeight="1">
      <c r="A36" s="20" t="s">
        <v>401</v>
      </c>
      <c r="B36" s="21" t="s">
        <v>193</v>
      </c>
      <c r="C36" s="7">
        <f t="shared" si="0"/>
        <v>14.25</v>
      </c>
      <c r="D36" s="21" t="s">
        <v>184</v>
      </c>
      <c r="E36" s="8">
        <f t="shared" si="1"/>
        <v>16.75</v>
      </c>
      <c r="F36" s="7">
        <f t="shared" si="2"/>
        <v>31</v>
      </c>
      <c r="G36" s="25">
        <v>91</v>
      </c>
      <c r="H36" s="9">
        <f t="shared" si="3"/>
        <v>45.5</v>
      </c>
      <c r="I36" s="10">
        <f t="shared" si="4"/>
        <v>76.5</v>
      </c>
      <c r="J36" s="21" t="s">
        <v>298</v>
      </c>
      <c r="K36" s="3"/>
      <c r="N36" s="3"/>
      <c r="O36" s="3"/>
    </row>
    <row r="37" spans="1:15" ht="26.25" customHeight="1">
      <c r="A37" s="20" t="s">
        <v>397</v>
      </c>
      <c r="B37" s="21" t="s">
        <v>203</v>
      </c>
      <c r="C37" s="7">
        <f t="shared" si="0"/>
        <v>14.375</v>
      </c>
      <c r="D37" s="21" t="s">
        <v>145</v>
      </c>
      <c r="E37" s="8">
        <f t="shared" si="1"/>
        <v>17.375</v>
      </c>
      <c r="F37" s="7">
        <f t="shared" si="2"/>
        <v>31.75</v>
      </c>
      <c r="G37" s="25">
        <v>88</v>
      </c>
      <c r="H37" s="9">
        <f t="shared" si="3"/>
        <v>44</v>
      </c>
      <c r="I37" s="10">
        <f t="shared" si="4"/>
        <v>75.75</v>
      </c>
      <c r="J37" s="21" t="s">
        <v>225</v>
      </c>
      <c r="K37" s="3"/>
      <c r="N37" s="3"/>
      <c r="O37" s="3"/>
    </row>
    <row r="38" spans="1:15" ht="26.25" customHeight="1">
      <c r="A38" s="20" t="s">
        <v>51</v>
      </c>
      <c r="B38" s="21" t="s">
        <v>143</v>
      </c>
      <c r="C38" s="7">
        <f aca="true" t="shared" si="5" ref="C38:C55">B38*0.25</f>
        <v>17.125</v>
      </c>
      <c r="D38" s="21" t="s">
        <v>146</v>
      </c>
      <c r="E38" s="8">
        <f aca="true" t="shared" si="6" ref="E38:E55">D38*0.25</f>
        <v>15.875</v>
      </c>
      <c r="F38" s="7">
        <f aca="true" t="shared" si="7" ref="F38:F55">C38+E38</f>
        <v>33</v>
      </c>
      <c r="G38" s="25">
        <v>85.33</v>
      </c>
      <c r="H38" s="9">
        <f aca="true" t="shared" si="8" ref="H38:H55">G38*0.5</f>
        <v>42.665</v>
      </c>
      <c r="I38" s="10">
        <f aca="true" t="shared" si="9" ref="I38:I55">F38+H38</f>
        <v>75.66499999999999</v>
      </c>
      <c r="J38" s="21" t="s">
        <v>341</v>
      </c>
      <c r="K38" s="3"/>
      <c r="N38" s="3"/>
      <c r="O38" s="3"/>
    </row>
    <row r="39" spans="1:15" ht="26.25" customHeight="1">
      <c r="A39" s="20" t="s">
        <v>398</v>
      </c>
      <c r="B39" s="21" t="s">
        <v>141</v>
      </c>
      <c r="C39" s="7">
        <f t="shared" si="5"/>
        <v>18.5</v>
      </c>
      <c r="D39" s="21" t="s">
        <v>147</v>
      </c>
      <c r="E39" s="8">
        <f t="shared" si="6"/>
        <v>13.125</v>
      </c>
      <c r="F39" s="7">
        <f t="shared" si="7"/>
        <v>31.625</v>
      </c>
      <c r="G39" s="25">
        <v>88</v>
      </c>
      <c r="H39" s="9">
        <f t="shared" si="8"/>
        <v>44</v>
      </c>
      <c r="I39" s="10">
        <f t="shared" si="9"/>
        <v>75.625</v>
      </c>
      <c r="J39" s="21" t="s">
        <v>303</v>
      </c>
      <c r="K39" s="3"/>
      <c r="N39" s="3"/>
      <c r="O39" s="3"/>
    </row>
    <row r="40" spans="1:15" ht="26.25" customHeight="1">
      <c r="A40" s="20" t="s">
        <v>50</v>
      </c>
      <c r="B40" s="21" t="s">
        <v>141</v>
      </c>
      <c r="C40" s="7">
        <f t="shared" si="5"/>
        <v>18.5</v>
      </c>
      <c r="D40" s="21" t="s">
        <v>189</v>
      </c>
      <c r="E40" s="8">
        <f t="shared" si="6"/>
        <v>15.25</v>
      </c>
      <c r="F40" s="7">
        <f t="shared" si="7"/>
        <v>33.75</v>
      </c>
      <c r="G40" s="25">
        <v>83.33</v>
      </c>
      <c r="H40" s="9">
        <f t="shared" si="8"/>
        <v>41.665</v>
      </c>
      <c r="I40" s="10">
        <f t="shared" si="9"/>
        <v>75.41499999999999</v>
      </c>
      <c r="J40" s="21" t="s">
        <v>276</v>
      </c>
      <c r="K40" s="3"/>
      <c r="N40" s="3"/>
      <c r="O40" s="3"/>
    </row>
    <row r="41" spans="1:15" ht="26.25" customHeight="1">
      <c r="A41" s="20" t="s">
        <v>96</v>
      </c>
      <c r="B41" s="21" t="s">
        <v>106</v>
      </c>
      <c r="C41" s="7">
        <f t="shared" si="5"/>
        <v>15</v>
      </c>
      <c r="D41" s="21" t="s">
        <v>186</v>
      </c>
      <c r="E41" s="8">
        <f t="shared" si="6"/>
        <v>16.625</v>
      </c>
      <c r="F41" s="7">
        <f t="shared" si="7"/>
        <v>31.625</v>
      </c>
      <c r="G41" s="25">
        <v>87.33</v>
      </c>
      <c r="H41" s="9">
        <f t="shared" si="8"/>
        <v>43.665</v>
      </c>
      <c r="I41" s="10">
        <f t="shared" si="9"/>
        <v>75.28999999999999</v>
      </c>
      <c r="J41" s="21" t="s">
        <v>239</v>
      </c>
      <c r="K41" s="3"/>
      <c r="N41" s="3"/>
      <c r="O41" s="3"/>
    </row>
    <row r="42" spans="1:15" ht="26.25" customHeight="1">
      <c r="A42" s="20" t="s">
        <v>391</v>
      </c>
      <c r="B42" s="21" t="s">
        <v>148</v>
      </c>
      <c r="C42" s="7">
        <f t="shared" si="5"/>
        <v>15.375</v>
      </c>
      <c r="D42" s="21" t="s">
        <v>182</v>
      </c>
      <c r="E42" s="8">
        <f t="shared" si="6"/>
        <v>17.5</v>
      </c>
      <c r="F42" s="7">
        <f t="shared" si="7"/>
        <v>32.875</v>
      </c>
      <c r="G42" s="25">
        <v>84.33</v>
      </c>
      <c r="H42" s="9">
        <f t="shared" si="8"/>
        <v>42.165</v>
      </c>
      <c r="I42" s="10">
        <f t="shared" si="9"/>
        <v>75.03999999999999</v>
      </c>
      <c r="J42" s="21" t="s">
        <v>340</v>
      </c>
      <c r="K42" s="3"/>
      <c r="N42" s="3"/>
      <c r="O42" s="3"/>
    </row>
    <row r="43" spans="1:15" ht="26.25" customHeight="1">
      <c r="A43" s="20" t="s">
        <v>393</v>
      </c>
      <c r="B43" s="21" t="s">
        <v>202</v>
      </c>
      <c r="C43" s="7">
        <f t="shared" si="5"/>
        <v>18.25</v>
      </c>
      <c r="D43" s="21" t="s">
        <v>193</v>
      </c>
      <c r="E43" s="8">
        <f t="shared" si="6"/>
        <v>14.25</v>
      </c>
      <c r="F43" s="7">
        <f t="shared" si="7"/>
        <v>32.5</v>
      </c>
      <c r="G43" s="25">
        <v>85</v>
      </c>
      <c r="H43" s="9">
        <f t="shared" si="8"/>
        <v>42.5</v>
      </c>
      <c r="I43" s="10">
        <f t="shared" si="9"/>
        <v>75</v>
      </c>
      <c r="J43" s="21" t="s">
        <v>278</v>
      </c>
      <c r="K43" s="3"/>
      <c r="N43" s="3"/>
      <c r="O43" s="3"/>
    </row>
    <row r="44" spans="1:15" ht="26.25" customHeight="1">
      <c r="A44" s="20" t="s">
        <v>409</v>
      </c>
      <c r="B44" s="21" t="s">
        <v>315</v>
      </c>
      <c r="C44" s="7">
        <f t="shared" si="5"/>
        <v>18.125</v>
      </c>
      <c r="D44" s="21" t="s">
        <v>158</v>
      </c>
      <c r="E44" s="8">
        <f t="shared" si="6"/>
        <v>11.75</v>
      </c>
      <c r="F44" s="7">
        <f t="shared" si="7"/>
        <v>29.875</v>
      </c>
      <c r="G44" s="25">
        <v>90</v>
      </c>
      <c r="H44" s="9">
        <f t="shared" si="8"/>
        <v>45</v>
      </c>
      <c r="I44" s="10">
        <f t="shared" si="9"/>
        <v>74.875</v>
      </c>
      <c r="J44" s="21" t="s">
        <v>207</v>
      </c>
      <c r="K44" s="3"/>
      <c r="N44" s="3"/>
      <c r="O44" s="3"/>
    </row>
    <row r="45" spans="1:15" ht="26.25" customHeight="1">
      <c r="A45" s="20" t="s">
        <v>53</v>
      </c>
      <c r="B45" s="21" t="s">
        <v>112</v>
      </c>
      <c r="C45" s="7">
        <f t="shared" si="5"/>
        <v>13</v>
      </c>
      <c r="D45" s="21" t="s">
        <v>140</v>
      </c>
      <c r="E45" s="8">
        <f t="shared" si="6"/>
        <v>18.625</v>
      </c>
      <c r="F45" s="7">
        <f t="shared" si="7"/>
        <v>31.625</v>
      </c>
      <c r="G45" s="25">
        <v>84</v>
      </c>
      <c r="H45" s="9">
        <f t="shared" si="8"/>
        <v>42</v>
      </c>
      <c r="I45" s="10">
        <f t="shared" si="9"/>
        <v>73.625</v>
      </c>
      <c r="J45" s="21" t="s">
        <v>242</v>
      </c>
      <c r="K45" s="3"/>
      <c r="N45" s="3"/>
      <c r="O45" s="3"/>
    </row>
    <row r="46" spans="1:15" ht="26.25" customHeight="1">
      <c r="A46" s="20" t="s">
        <v>407</v>
      </c>
      <c r="B46" s="21" t="s">
        <v>155</v>
      </c>
      <c r="C46" s="7">
        <f t="shared" si="5"/>
        <v>13.75</v>
      </c>
      <c r="D46" s="21" t="s">
        <v>183</v>
      </c>
      <c r="E46" s="8">
        <f t="shared" si="6"/>
        <v>16.125</v>
      </c>
      <c r="F46" s="7">
        <f t="shared" si="7"/>
        <v>29.875</v>
      </c>
      <c r="G46" s="25">
        <v>87</v>
      </c>
      <c r="H46" s="9">
        <f t="shared" si="8"/>
        <v>43.5</v>
      </c>
      <c r="I46" s="10">
        <f t="shared" si="9"/>
        <v>73.375</v>
      </c>
      <c r="J46" s="21" t="s">
        <v>163</v>
      </c>
      <c r="K46" s="3"/>
      <c r="N46" s="3"/>
      <c r="O46" s="3"/>
    </row>
    <row r="47" spans="1:15" ht="26.25" customHeight="1">
      <c r="A47" s="20" t="s">
        <v>403</v>
      </c>
      <c r="B47" s="21" t="s">
        <v>141</v>
      </c>
      <c r="C47" s="7">
        <f t="shared" si="5"/>
        <v>18.5</v>
      </c>
      <c r="D47" s="21" t="s">
        <v>222</v>
      </c>
      <c r="E47" s="8">
        <f t="shared" si="6"/>
        <v>11.875</v>
      </c>
      <c r="F47" s="7">
        <f t="shared" si="7"/>
        <v>30.375</v>
      </c>
      <c r="G47" s="25">
        <v>85.33</v>
      </c>
      <c r="H47" s="9">
        <f t="shared" si="8"/>
        <v>42.665</v>
      </c>
      <c r="I47" s="10">
        <f t="shared" si="9"/>
        <v>73.03999999999999</v>
      </c>
      <c r="J47" s="21" t="s">
        <v>157</v>
      </c>
      <c r="K47" s="3"/>
      <c r="N47" s="3"/>
      <c r="O47" s="3"/>
    </row>
    <row r="48" spans="1:15" ht="26.25" customHeight="1">
      <c r="A48" s="20" t="s">
        <v>408</v>
      </c>
      <c r="B48" s="21" t="s">
        <v>191</v>
      </c>
      <c r="C48" s="7">
        <f t="shared" si="5"/>
        <v>15.5</v>
      </c>
      <c r="D48" s="21" t="s">
        <v>203</v>
      </c>
      <c r="E48" s="8">
        <f t="shared" si="6"/>
        <v>14.375</v>
      </c>
      <c r="F48" s="7">
        <f t="shared" si="7"/>
        <v>29.875</v>
      </c>
      <c r="G48" s="25">
        <v>84</v>
      </c>
      <c r="H48" s="9">
        <f t="shared" si="8"/>
        <v>42</v>
      </c>
      <c r="I48" s="10">
        <f t="shared" si="9"/>
        <v>71.875</v>
      </c>
      <c r="J48" s="21" t="s">
        <v>297</v>
      </c>
      <c r="K48" s="3"/>
      <c r="N48" s="3"/>
      <c r="O48" s="3"/>
    </row>
    <row r="49" spans="1:15" ht="26.25" customHeight="1">
      <c r="A49" s="20" t="s">
        <v>396</v>
      </c>
      <c r="B49" s="21" t="s">
        <v>187</v>
      </c>
      <c r="C49" s="7">
        <f t="shared" si="5"/>
        <v>16</v>
      </c>
      <c r="D49" s="21" t="s">
        <v>146</v>
      </c>
      <c r="E49" s="8">
        <f t="shared" si="6"/>
        <v>15.875</v>
      </c>
      <c r="F49" s="7">
        <f t="shared" si="7"/>
        <v>31.875</v>
      </c>
      <c r="G49" s="25">
        <v>78.67</v>
      </c>
      <c r="H49" s="9">
        <f t="shared" si="8"/>
        <v>39.335</v>
      </c>
      <c r="I49" s="10">
        <f t="shared" si="9"/>
        <v>71.21000000000001</v>
      </c>
      <c r="J49" s="21" t="s">
        <v>156</v>
      </c>
      <c r="K49" s="3"/>
      <c r="N49" s="3"/>
      <c r="O49" s="3"/>
    </row>
    <row r="50" spans="1:15" ht="26.25" customHeight="1">
      <c r="A50" s="20" t="s">
        <v>402</v>
      </c>
      <c r="B50" s="21" t="s">
        <v>185</v>
      </c>
      <c r="C50" s="7">
        <f t="shared" si="5"/>
        <v>16.25</v>
      </c>
      <c r="D50" s="21" t="s">
        <v>193</v>
      </c>
      <c r="E50" s="8">
        <f t="shared" si="6"/>
        <v>14.25</v>
      </c>
      <c r="F50" s="7">
        <f t="shared" si="7"/>
        <v>30.5</v>
      </c>
      <c r="G50" s="25">
        <v>81</v>
      </c>
      <c r="H50" s="9">
        <f t="shared" si="8"/>
        <v>40.5</v>
      </c>
      <c r="I50" s="10">
        <f t="shared" si="9"/>
        <v>71</v>
      </c>
      <c r="J50" s="21" t="s">
        <v>221</v>
      </c>
      <c r="K50" s="3"/>
      <c r="N50" s="3"/>
      <c r="O50" s="3"/>
    </row>
    <row r="51" spans="1:15" ht="26.25" customHeight="1">
      <c r="A51" s="20" t="s">
        <v>405</v>
      </c>
      <c r="B51" s="21" t="s">
        <v>100</v>
      </c>
      <c r="C51" s="7">
        <f t="shared" si="5"/>
        <v>18.375</v>
      </c>
      <c r="D51" s="21" t="s">
        <v>222</v>
      </c>
      <c r="E51" s="8">
        <f t="shared" si="6"/>
        <v>11.875</v>
      </c>
      <c r="F51" s="7">
        <f t="shared" si="7"/>
        <v>30.25</v>
      </c>
      <c r="G51" s="25">
        <v>80</v>
      </c>
      <c r="H51" s="9">
        <f t="shared" si="8"/>
        <v>40</v>
      </c>
      <c r="I51" s="10">
        <f t="shared" si="9"/>
        <v>70.25</v>
      </c>
      <c r="J51" s="21" t="s">
        <v>223</v>
      </c>
      <c r="K51" s="3"/>
      <c r="N51" s="3"/>
      <c r="O51" s="3"/>
    </row>
    <row r="52" spans="1:15" ht="26.25" customHeight="1">
      <c r="A52" s="20" t="s">
        <v>404</v>
      </c>
      <c r="B52" s="21" t="s">
        <v>182</v>
      </c>
      <c r="C52" s="7">
        <f t="shared" si="5"/>
        <v>17.5</v>
      </c>
      <c r="D52" s="21" t="s">
        <v>162</v>
      </c>
      <c r="E52" s="8">
        <f t="shared" si="6"/>
        <v>12.75</v>
      </c>
      <c r="F52" s="7">
        <f t="shared" si="7"/>
        <v>30.25</v>
      </c>
      <c r="G52" s="25">
        <v>78</v>
      </c>
      <c r="H52" s="9">
        <f t="shared" si="8"/>
        <v>39</v>
      </c>
      <c r="I52" s="10">
        <f t="shared" si="9"/>
        <v>69.25</v>
      </c>
      <c r="J52" s="21" t="s">
        <v>158</v>
      </c>
      <c r="K52" s="3"/>
      <c r="N52" s="3"/>
      <c r="O52" s="3"/>
    </row>
    <row r="53" spans="1:15" ht="26.25" customHeight="1">
      <c r="A53" s="20" t="s">
        <v>41</v>
      </c>
      <c r="B53" s="21" t="s">
        <v>254</v>
      </c>
      <c r="C53" s="7">
        <f t="shared" si="5"/>
        <v>20.375</v>
      </c>
      <c r="D53" s="21" t="s">
        <v>118</v>
      </c>
      <c r="E53" s="8">
        <f t="shared" si="6"/>
        <v>14.75</v>
      </c>
      <c r="F53" s="7">
        <f t="shared" si="7"/>
        <v>35.125</v>
      </c>
      <c r="G53" s="25">
        <v>65</v>
      </c>
      <c r="H53" s="9">
        <f t="shared" si="8"/>
        <v>32.5</v>
      </c>
      <c r="I53" s="10">
        <f t="shared" si="9"/>
        <v>67.625</v>
      </c>
      <c r="J53" s="21" t="s">
        <v>153</v>
      </c>
      <c r="K53" s="3"/>
      <c r="N53" s="3"/>
      <c r="O53" s="3"/>
    </row>
    <row r="54" spans="1:15" ht="26.25" customHeight="1">
      <c r="A54" s="20" t="s">
        <v>406</v>
      </c>
      <c r="B54" s="21" t="s">
        <v>184</v>
      </c>
      <c r="C54" s="7">
        <f t="shared" si="5"/>
        <v>16.75</v>
      </c>
      <c r="D54" s="21" t="s">
        <v>240</v>
      </c>
      <c r="E54" s="8">
        <f t="shared" si="6"/>
        <v>13.375</v>
      </c>
      <c r="F54" s="7">
        <f t="shared" si="7"/>
        <v>30.125</v>
      </c>
      <c r="G54" s="25">
        <v>70</v>
      </c>
      <c r="H54" s="9">
        <f t="shared" si="8"/>
        <v>35</v>
      </c>
      <c r="I54" s="10">
        <f t="shared" si="9"/>
        <v>65.125</v>
      </c>
      <c r="J54" s="21" t="s">
        <v>113</v>
      </c>
      <c r="K54" s="3"/>
      <c r="N54" s="3"/>
      <c r="O54" s="3"/>
    </row>
    <row r="55" spans="1:15" ht="26.25" customHeight="1">
      <c r="A55" s="20" t="s">
        <v>410</v>
      </c>
      <c r="B55" s="21" t="s">
        <v>155</v>
      </c>
      <c r="C55" s="7">
        <f t="shared" si="5"/>
        <v>13.75</v>
      </c>
      <c r="D55" s="21" t="s">
        <v>149</v>
      </c>
      <c r="E55" s="8">
        <f t="shared" si="6"/>
        <v>15.75</v>
      </c>
      <c r="F55" s="7">
        <f t="shared" si="7"/>
        <v>29.5</v>
      </c>
      <c r="G55" s="25">
        <v>67.67</v>
      </c>
      <c r="H55" s="9">
        <f t="shared" si="8"/>
        <v>33.835</v>
      </c>
      <c r="I55" s="10">
        <f t="shared" si="9"/>
        <v>63.335</v>
      </c>
      <c r="J55" s="21" t="s">
        <v>111</v>
      </c>
      <c r="K55" s="3"/>
      <c r="N55" s="3"/>
      <c r="O55" s="3"/>
    </row>
  </sheetData>
  <mergeCells count="10">
    <mergeCell ref="A1:J1"/>
    <mergeCell ref="A3:A5"/>
    <mergeCell ref="B3:F3"/>
    <mergeCell ref="G3:H3"/>
    <mergeCell ref="I3:I5"/>
    <mergeCell ref="J3:J5"/>
    <mergeCell ref="B4:C4"/>
    <mergeCell ref="D4:E4"/>
    <mergeCell ref="F4:F5"/>
    <mergeCell ref="G4:H4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O45"/>
  <sheetViews>
    <sheetView workbookViewId="0" topLeftCell="A31">
      <selection activeCell="A46" sqref="A46"/>
    </sheetView>
  </sheetViews>
  <sheetFormatPr defaultColWidth="9.140625" defaultRowHeight="15"/>
  <cols>
    <col min="1" max="1" width="13.140625" style="0" customWidth="1"/>
    <col min="2" max="3" width="14.421875" style="0" customWidth="1"/>
    <col min="4" max="4" width="12.421875" style="0" customWidth="1"/>
    <col min="5" max="6" width="14.421875" style="0" customWidth="1"/>
    <col min="7" max="7" width="12.57421875" style="0" customWidth="1"/>
    <col min="8" max="8" width="14.421875" style="0" customWidth="1"/>
    <col min="9" max="9" width="11.00390625" style="0" customWidth="1"/>
    <col min="10" max="10" width="10.00390625" style="0" customWidth="1"/>
  </cols>
  <sheetData>
    <row r="1" spans="1:10" ht="22.5">
      <c r="A1" s="38" t="s">
        <v>524</v>
      </c>
      <c r="B1" s="38"/>
      <c r="C1" s="38"/>
      <c r="D1" s="38"/>
      <c r="E1" s="38"/>
      <c r="F1" s="38"/>
      <c r="G1" s="38"/>
      <c r="H1" s="38"/>
      <c r="I1" s="38"/>
      <c r="J1" s="38"/>
    </row>
    <row r="2" spans="1:9" ht="29.25" customHeight="1">
      <c r="A2" t="s">
        <v>94</v>
      </c>
      <c r="F2" s="1"/>
      <c r="G2" s="2"/>
      <c r="H2" s="1"/>
      <c r="I2" s="3" t="s">
        <v>512</v>
      </c>
    </row>
    <row r="3" spans="1:10" ht="19.5" customHeight="1">
      <c r="A3" s="39" t="s">
        <v>1</v>
      </c>
      <c r="B3" s="40" t="s">
        <v>2</v>
      </c>
      <c r="C3" s="40"/>
      <c r="D3" s="40"/>
      <c r="E3" s="40"/>
      <c r="F3" s="40"/>
      <c r="G3" s="41" t="s">
        <v>3</v>
      </c>
      <c r="H3" s="41"/>
      <c r="I3" s="39" t="s">
        <v>4</v>
      </c>
      <c r="J3" s="39" t="s">
        <v>5</v>
      </c>
    </row>
    <row r="4" spans="1:10" ht="19.5" customHeight="1">
      <c r="A4" s="39"/>
      <c r="B4" s="39" t="s">
        <v>6</v>
      </c>
      <c r="C4" s="39"/>
      <c r="D4" s="39" t="s">
        <v>7</v>
      </c>
      <c r="E4" s="39"/>
      <c r="F4" s="42" t="s">
        <v>8</v>
      </c>
      <c r="G4" s="43" t="s">
        <v>9</v>
      </c>
      <c r="H4" s="43"/>
      <c r="I4" s="39"/>
      <c r="J4" s="39"/>
    </row>
    <row r="5" spans="1:10" ht="33" customHeight="1">
      <c r="A5" s="39"/>
      <c r="B5" s="4" t="s">
        <v>10</v>
      </c>
      <c r="C5" s="4" t="s">
        <v>11</v>
      </c>
      <c r="D5" s="4" t="s">
        <v>10</v>
      </c>
      <c r="E5" s="4" t="s">
        <v>11</v>
      </c>
      <c r="F5" s="42"/>
      <c r="G5" s="5" t="s">
        <v>10</v>
      </c>
      <c r="H5" s="6" t="s">
        <v>12</v>
      </c>
      <c r="I5" s="39"/>
      <c r="J5" s="39"/>
    </row>
    <row r="6" spans="1:15" ht="25.5" customHeight="1">
      <c r="A6" s="20" t="s">
        <v>84</v>
      </c>
      <c r="B6" s="21" t="s">
        <v>142</v>
      </c>
      <c r="C6" s="7">
        <f aca="true" t="shared" si="0" ref="C6:C45">B6*0.25</f>
        <v>20</v>
      </c>
      <c r="D6" s="21" t="s">
        <v>202</v>
      </c>
      <c r="E6" s="8">
        <f aca="true" t="shared" si="1" ref="E6:E45">D6*0.25</f>
        <v>18.25</v>
      </c>
      <c r="F6" s="7">
        <f aca="true" t="shared" si="2" ref="F6:F45">C6+E6</f>
        <v>38.25</v>
      </c>
      <c r="G6" s="25">
        <v>88.4</v>
      </c>
      <c r="H6" s="9">
        <f aca="true" t="shared" si="3" ref="H6:H45">G6*0.5</f>
        <v>44.2</v>
      </c>
      <c r="I6" s="10">
        <f aca="true" t="shared" si="4" ref="I6:I45">F6+H6</f>
        <v>82.45</v>
      </c>
      <c r="J6" s="21" t="s">
        <v>513</v>
      </c>
      <c r="K6" s="3"/>
      <c r="N6" s="3"/>
      <c r="O6" s="3"/>
    </row>
    <row r="7" spans="1:15" ht="25.5" customHeight="1">
      <c r="A7" s="20" t="s">
        <v>88</v>
      </c>
      <c r="B7" s="21" t="s">
        <v>449</v>
      </c>
      <c r="C7" s="7">
        <f t="shared" si="0"/>
        <v>21.5</v>
      </c>
      <c r="D7" s="21" t="s">
        <v>315</v>
      </c>
      <c r="E7" s="8">
        <f t="shared" si="1"/>
        <v>18.125</v>
      </c>
      <c r="F7" s="7">
        <f t="shared" si="2"/>
        <v>39.625</v>
      </c>
      <c r="G7" s="25">
        <v>84.7</v>
      </c>
      <c r="H7" s="9">
        <f t="shared" si="3"/>
        <v>42.35</v>
      </c>
      <c r="I7" s="10">
        <f t="shared" si="4"/>
        <v>81.975</v>
      </c>
      <c r="J7" s="21" t="s">
        <v>514</v>
      </c>
      <c r="K7" s="3"/>
      <c r="N7" s="3"/>
      <c r="O7" s="3"/>
    </row>
    <row r="8" spans="1:15" ht="25.5" customHeight="1">
      <c r="A8" s="20" t="s">
        <v>91</v>
      </c>
      <c r="B8" s="21" t="s">
        <v>254</v>
      </c>
      <c r="C8" s="7">
        <f t="shared" si="0"/>
        <v>20.375</v>
      </c>
      <c r="D8" s="21" t="s">
        <v>185</v>
      </c>
      <c r="E8" s="8">
        <f t="shared" si="1"/>
        <v>16.25</v>
      </c>
      <c r="F8" s="7">
        <f t="shared" si="2"/>
        <v>36.625</v>
      </c>
      <c r="G8" s="10">
        <v>88.33</v>
      </c>
      <c r="H8" s="9">
        <f t="shared" si="3"/>
        <v>44.165</v>
      </c>
      <c r="I8" s="10">
        <f t="shared" si="4"/>
        <v>80.78999999999999</v>
      </c>
      <c r="J8" s="21" t="s">
        <v>107</v>
      </c>
      <c r="K8" s="3"/>
      <c r="N8" s="3"/>
      <c r="O8" s="3"/>
    </row>
    <row r="9" spans="1:15" ht="25.5" customHeight="1">
      <c r="A9" s="20" t="s">
        <v>419</v>
      </c>
      <c r="B9" s="21" t="s">
        <v>161</v>
      </c>
      <c r="C9" s="7">
        <f t="shared" si="0"/>
        <v>20.75</v>
      </c>
      <c r="D9" s="21" t="s">
        <v>189</v>
      </c>
      <c r="E9" s="8">
        <f t="shared" si="1"/>
        <v>15.25</v>
      </c>
      <c r="F9" s="7">
        <f t="shared" si="2"/>
        <v>36</v>
      </c>
      <c r="G9" s="25">
        <v>88.8</v>
      </c>
      <c r="H9" s="9">
        <f t="shared" si="3"/>
        <v>44.4</v>
      </c>
      <c r="I9" s="10">
        <f t="shared" si="4"/>
        <v>80.4</v>
      </c>
      <c r="J9" s="21" t="s">
        <v>110</v>
      </c>
      <c r="K9" s="3"/>
      <c r="N9" s="3"/>
      <c r="O9" s="3"/>
    </row>
    <row r="10" spans="1:15" ht="25.5" customHeight="1">
      <c r="A10" s="20" t="s">
        <v>417</v>
      </c>
      <c r="B10" s="21" t="s">
        <v>142</v>
      </c>
      <c r="C10" s="7">
        <f t="shared" si="0"/>
        <v>20</v>
      </c>
      <c r="D10" s="21" t="s">
        <v>186</v>
      </c>
      <c r="E10" s="8">
        <f t="shared" si="1"/>
        <v>16.625</v>
      </c>
      <c r="F10" s="7">
        <f t="shared" si="2"/>
        <v>36.625</v>
      </c>
      <c r="G10" s="25">
        <v>87.5</v>
      </c>
      <c r="H10" s="9">
        <f t="shared" si="3"/>
        <v>43.75</v>
      </c>
      <c r="I10" s="10">
        <f t="shared" si="4"/>
        <v>80.375</v>
      </c>
      <c r="J10" s="21" t="s">
        <v>124</v>
      </c>
      <c r="K10" s="3"/>
      <c r="N10" s="3"/>
      <c r="O10" s="3"/>
    </row>
    <row r="11" spans="1:15" ht="25.5" customHeight="1">
      <c r="A11" s="20" t="s">
        <v>420</v>
      </c>
      <c r="B11" s="21" t="s">
        <v>105</v>
      </c>
      <c r="C11" s="7">
        <f t="shared" si="0"/>
        <v>16.5</v>
      </c>
      <c r="D11" s="21" t="s">
        <v>280</v>
      </c>
      <c r="E11" s="8">
        <f t="shared" si="1"/>
        <v>19.125</v>
      </c>
      <c r="F11" s="7">
        <f t="shared" si="2"/>
        <v>35.625</v>
      </c>
      <c r="G11" s="25">
        <v>88.27</v>
      </c>
      <c r="H11" s="9">
        <f t="shared" si="3"/>
        <v>44.135</v>
      </c>
      <c r="I11" s="10">
        <f t="shared" si="4"/>
        <v>79.75999999999999</v>
      </c>
      <c r="J11" s="21" t="s">
        <v>114</v>
      </c>
      <c r="K11" s="3"/>
      <c r="N11" s="3"/>
      <c r="O11" s="3"/>
    </row>
    <row r="12" spans="1:15" ht="25.5" customHeight="1">
      <c r="A12" s="20" t="s">
        <v>421</v>
      </c>
      <c r="B12" s="21" t="s">
        <v>144</v>
      </c>
      <c r="C12" s="7">
        <f t="shared" si="0"/>
        <v>19</v>
      </c>
      <c r="D12" s="21" t="s">
        <v>146</v>
      </c>
      <c r="E12" s="8">
        <f t="shared" si="1"/>
        <v>15.875</v>
      </c>
      <c r="F12" s="7">
        <f t="shared" si="2"/>
        <v>34.875</v>
      </c>
      <c r="G12" s="25">
        <v>89.33</v>
      </c>
      <c r="H12" s="9">
        <f t="shared" si="3"/>
        <v>44.665</v>
      </c>
      <c r="I12" s="10">
        <f t="shared" si="4"/>
        <v>79.53999999999999</v>
      </c>
      <c r="J12" s="21" t="s">
        <v>116</v>
      </c>
      <c r="K12" s="3"/>
      <c r="N12" s="3"/>
      <c r="O12" s="3"/>
    </row>
    <row r="13" spans="1:15" ht="25.5" customHeight="1">
      <c r="A13" s="20" t="s">
        <v>424</v>
      </c>
      <c r="B13" s="21" t="s">
        <v>202</v>
      </c>
      <c r="C13" s="7">
        <f t="shared" si="0"/>
        <v>18.25</v>
      </c>
      <c r="D13" s="21" t="s">
        <v>204</v>
      </c>
      <c r="E13" s="8">
        <f t="shared" si="1"/>
        <v>16.375</v>
      </c>
      <c r="F13" s="7">
        <f t="shared" si="2"/>
        <v>34.625</v>
      </c>
      <c r="G13" s="25">
        <v>88.1</v>
      </c>
      <c r="H13" s="9">
        <f t="shared" si="3"/>
        <v>44.05</v>
      </c>
      <c r="I13" s="10">
        <f t="shared" si="4"/>
        <v>78.675</v>
      </c>
      <c r="J13" s="21" t="s">
        <v>126</v>
      </c>
      <c r="K13" s="3"/>
      <c r="N13" s="3"/>
      <c r="O13" s="3"/>
    </row>
    <row r="14" spans="1:15" ht="25.5" customHeight="1">
      <c r="A14" s="20" t="s">
        <v>87</v>
      </c>
      <c r="B14" s="21" t="s">
        <v>144</v>
      </c>
      <c r="C14" s="7">
        <f t="shared" si="0"/>
        <v>19</v>
      </c>
      <c r="D14" s="21" t="s">
        <v>179</v>
      </c>
      <c r="E14" s="8">
        <f t="shared" si="1"/>
        <v>16.875</v>
      </c>
      <c r="F14" s="7">
        <f t="shared" si="2"/>
        <v>35.875</v>
      </c>
      <c r="G14" s="25">
        <v>85.53</v>
      </c>
      <c r="H14" s="9">
        <f t="shared" si="3"/>
        <v>42.765</v>
      </c>
      <c r="I14" s="10">
        <f t="shared" si="4"/>
        <v>78.64</v>
      </c>
      <c r="J14" s="21" t="s">
        <v>128</v>
      </c>
      <c r="K14" s="3"/>
      <c r="N14" s="3"/>
      <c r="O14" s="3"/>
    </row>
    <row r="15" spans="1:15" ht="25.5" customHeight="1">
      <c r="A15" s="20" t="s">
        <v>418</v>
      </c>
      <c r="B15" s="21" t="s">
        <v>192</v>
      </c>
      <c r="C15" s="7">
        <f t="shared" si="0"/>
        <v>17</v>
      </c>
      <c r="D15" s="21" t="s">
        <v>373</v>
      </c>
      <c r="E15" s="8">
        <f t="shared" si="1"/>
        <v>19.25</v>
      </c>
      <c r="F15" s="7">
        <f t="shared" si="2"/>
        <v>36.25</v>
      </c>
      <c r="G15" s="25">
        <v>84.4</v>
      </c>
      <c r="H15" s="9">
        <f t="shared" si="3"/>
        <v>42.2</v>
      </c>
      <c r="I15" s="10">
        <f t="shared" si="4"/>
        <v>78.45</v>
      </c>
      <c r="J15" s="21" t="s">
        <v>130</v>
      </c>
      <c r="K15" s="3"/>
      <c r="N15" s="3"/>
      <c r="O15" s="3"/>
    </row>
    <row r="16" spans="1:15" ht="25.5" customHeight="1">
      <c r="A16" s="20" t="s">
        <v>422</v>
      </c>
      <c r="B16" s="21" t="s">
        <v>144</v>
      </c>
      <c r="C16" s="7">
        <f t="shared" si="0"/>
        <v>19</v>
      </c>
      <c r="D16" s="21" t="s">
        <v>149</v>
      </c>
      <c r="E16" s="8">
        <f t="shared" si="1"/>
        <v>15.75</v>
      </c>
      <c r="F16" s="7">
        <f t="shared" si="2"/>
        <v>34.75</v>
      </c>
      <c r="G16" s="25">
        <v>86.4</v>
      </c>
      <c r="H16" s="9">
        <f t="shared" si="3"/>
        <v>43.2</v>
      </c>
      <c r="I16" s="10">
        <f t="shared" si="4"/>
        <v>77.95</v>
      </c>
      <c r="J16" s="21" t="s">
        <v>131</v>
      </c>
      <c r="K16" s="3"/>
      <c r="N16" s="3"/>
      <c r="O16" s="3"/>
    </row>
    <row r="17" spans="1:15" ht="25.5" customHeight="1">
      <c r="A17" s="20" t="s">
        <v>425</v>
      </c>
      <c r="B17" s="21" t="s">
        <v>180</v>
      </c>
      <c r="C17" s="7">
        <f t="shared" si="0"/>
        <v>20.5</v>
      </c>
      <c r="D17" s="21" t="s">
        <v>240</v>
      </c>
      <c r="E17" s="8">
        <f t="shared" si="1"/>
        <v>13.375</v>
      </c>
      <c r="F17" s="7">
        <f t="shared" si="2"/>
        <v>33.875</v>
      </c>
      <c r="G17" s="25">
        <v>87.83</v>
      </c>
      <c r="H17" s="9">
        <f t="shared" si="3"/>
        <v>43.915</v>
      </c>
      <c r="I17" s="10">
        <f t="shared" si="4"/>
        <v>77.78999999999999</v>
      </c>
      <c r="J17" s="21" t="s">
        <v>133</v>
      </c>
      <c r="K17" s="3"/>
      <c r="N17" s="3"/>
      <c r="O17" s="3"/>
    </row>
    <row r="18" spans="1:15" ht="25.5" customHeight="1">
      <c r="A18" s="20" t="s">
        <v>89</v>
      </c>
      <c r="B18" s="21" t="s">
        <v>182</v>
      </c>
      <c r="C18" s="7">
        <f t="shared" si="0"/>
        <v>17.5</v>
      </c>
      <c r="D18" s="21" t="s">
        <v>316</v>
      </c>
      <c r="E18" s="8">
        <f t="shared" si="1"/>
        <v>15.625</v>
      </c>
      <c r="F18" s="7">
        <f t="shared" si="2"/>
        <v>33.125</v>
      </c>
      <c r="G18" s="25">
        <v>88.97</v>
      </c>
      <c r="H18" s="9">
        <f t="shared" si="3"/>
        <v>44.485</v>
      </c>
      <c r="I18" s="10">
        <f t="shared" si="4"/>
        <v>77.61</v>
      </c>
      <c r="J18" s="21" t="s">
        <v>134</v>
      </c>
      <c r="K18" s="3"/>
      <c r="N18" s="3"/>
      <c r="O18" s="3"/>
    </row>
    <row r="19" spans="1:15" ht="25.5" customHeight="1">
      <c r="A19" s="20" t="s">
        <v>431</v>
      </c>
      <c r="B19" s="21" t="s">
        <v>202</v>
      </c>
      <c r="C19" s="7">
        <f t="shared" si="0"/>
        <v>18.25</v>
      </c>
      <c r="D19" s="21" t="s">
        <v>203</v>
      </c>
      <c r="E19" s="8">
        <f t="shared" si="1"/>
        <v>14.375</v>
      </c>
      <c r="F19" s="7">
        <f t="shared" si="2"/>
        <v>32.625</v>
      </c>
      <c r="G19" s="25">
        <v>89.8</v>
      </c>
      <c r="H19" s="9">
        <f t="shared" si="3"/>
        <v>44.9</v>
      </c>
      <c r="I19" s="10">
        <f t="shared" si="4"/>
        <v>77.525</v>
      </c>
      <c r="J19" s="21" t="s">
        <v>135</v>
      </c>
      <c r="K19" s="3"/>
      <c r="N19" s="3"/>
      <c r="O19" s="3"/>
    </row>
    <row r="20" spans="1:15" ht="25.5" customHeight="1">
      <c r="A20" s="20" t="s">
        <v>430</v>
      </c>
      <c r="B20" s="21" t="s">
        <v>143</v>
      </c>
      <c r="C20" s="7">
        <f t="shared" si="0"/>
        <v>17.125</v>
      </c>
      <c r="D20" s="21" t="s">
        <v>316</v>
      </c>
      <c r="E20" s="8">
        <f t="shared" si="1"/>
        <v>15.625</v>
      </c>
      <c r="F20" s="7">
        <f t="shared" si="2"/>
        <v>32.75</v>
      </c>
      <c r="G20" s="25">
        <v>88.93</v>
      </c>
      <c r="H20" s="9">
        <f t="shared" si="3"/>
        <v>44.465</v>
      </c>
      <c r="I20" s="10">
        <f t="shared" si="4"/>
        <v>77.215</v>
      </c>
      <c r="J20" s="21" t="s">
        <v>136</v>
      </c>
      <c r="K20" s="3"/>
      <c r="N20" s="3"/>
      <c r="O20" s="3"/>
    </row>
    <row r="21" spans="1:15" ht="25.5" customHeight="1">
      <c r="A21" s="20" t="s">
        <v>433</v>
      </c>
      <c r="B21" s="21" t="s">
        <v>252</v>
      </c>
      <c r="C21" s="7">
        <f t="shared" si="0"/>
        <v>19.5</v>
      </c>
      <c r="D21" s="21" t="s">
        <v>112</v>
      </c>
      <c r="E21" s="8">
        <f t="shared" si="1"/>
        <v>13</v>
      </c>
      <c r="F21" s="7">
        <f t="shared" si="2"/>
        <v>32.5</v>
      </c>
      <c r="G21" s="25">
        <v>89.27</v>
      </c>
      <c r="H21" s="9">
        <f t="shared" si="3"/>
        <v>44.635</v>
      </c>
      <c r="I21" s="10">
        <f t="shared" si="4"/>
        <v>77.13499999999999</v>
      </c>
      <c r="J21" s="21" t="s">
        <v>194</v>
      </c>
      <c r="K21" s="3"/>
      <c r="N21" s="3"/>
      <c r="O21" s="3"/>
    </row>
    <row r="22" spans="1:15" ht="25.5" customHeight="1">
      <c r="A22" s="20" t="s">
        <v>435</v>
      </c>
      <c r="B22" s="21" t="s">
        <v>192</v>
      </c>
      <c r="C22" s="7">
        <f t="shared" si="0"/>
        <v>17</v>
      </c>
      <c r="D22" s="21" t="s">
        <v>189</v>
      </c>
      <c r="E22" s="8">
        <f t="shared" si="1"/>
        <v>15.25</v>
      </c>
      <c r="F22" s="7">
        <f t="shared" si="2"/>
        <v>32.25</v>
      </c>
      <c r="G22" s="25">
        <v>89.5</v>
      </c>
      <c r="H22" s="9">
        <f t="shared" si="3"/>
        <v>44.75</v>
      </c>
      <c r="I22" s="10">
        <f t="shared" si="4"/>
        <v>77</v>
      </c>
      <c r="J22" s="21" t="s">
        <v>412</v>
      </c>
      <c r="K22" s="3"/>
      <c r="N22" s="3"/>
      <c r="O22" s="3"/>
    </row>
    <row r="23" spans="1:15" ht="25.5" customHeight="1">
      <c r="A23" s="20" t="s">
        <v>432</v>
      </c>
      <c r="B23" s="21" t="s">
        <v>182</v>
      </c>
      <c r="C23" s="7">
        <f t="shared" si="0"/>
        <v>17.5</v>
      </c>
      <c r="D23" s="21" t="s">
        <v>106</v>
      </c>
      <c r="E23" s="8">
        <f t="shared" si="1"/>
        <v>15</v>
      </c>
      <c r="F23" s="7">
        <f t="shared" si="2"/>
        <v>32.5</v>
      </c>
      <c r="G23" s="25">
        <v>88.3</v>
      </c>
      <c r="H23" s="9">
        <f t="shared" si="3"/>
        <v>44.15</v>
      </c>
      <c r="I23" s="10">
        <f t="shared" si="4"/>
        <v>76.65</v>
      </c>
      <c r="J23" s="21" t="s">
        <v>370</v>
      </c>
      <c r="K23" s="3"/>
      <c r="N23" s="3"/>
      <c r="O23" s="3"/>
    </row>
    <row r="24" spans="1:15" ht="25.5" customHeight="1">
      <c r="A24" s="20" t="s">
        <v>444</v>
      </c>
      <c r="B24" s="21" t="s">
        <v>315</v>
      </c>
      <c r="C24" s="7">
        <f t="shared" si="0"/>
        <v>18.125</v>
      </c>
      <c r="D24" s="21" t="s">
        <v>150</v>
      </c>
      <c r="E24" s="8">
        <f t="shared" si="1"/>
        <v>13.25</v>
      </c>
      <c r="F24" s="7">
        <f t="shared" si="2"/>
        <v>31.375</v>
      </c>
      <c r="G24" s="25">
        <v>90.43</v>
      </c>
      <c r="H24" s="9">
        <f t="shared" si="3"/>
        <v>45.215</v>
      </c>
      <c r="I24" s="10">
        <f t="shared" si="4"/>
        <v>76.59</v>
      </c>
      <c r="J24" s="21" t="s">
        <v>414</v>
      </c>
      <c r="K24" s="3"/>
      <c r="N24" s="3"/>
      <c r="O24" s="3"/>
    </row>
    <row r="25" spans="1:15" ht="25.5" customHeight="1">
      <c r="A25" s="20" t="s">
        <v>440</v>
      </c>
      <c r="B25" s="21" t="s">
        <v>255</v>
      </c>
      <c r="C25" s="7">
        <f t="shared" si="0"/>
        <v>17.625</v>
      </c>
      <c r="D25" s="21" t="s">
        <v>109</v>
      </c>
      <c r="E25" s="8">
        <f t="shared" si="1"/>
        <v>14.125</v>
      </c>
      <c r="F25" s="7">
        <f t="shared" si="2"/>
        <v>31.75</v>
      </c>
      <c r="G25" s="25">
        <v>89.5</v>
      </c>
      <c r="H25" s="9">
        <f t="shared" si="3"/>
        <v>44.75</v>
      </c>
      <c r="I25" s="10">
        <f t="shared" si="4"/>
        <v>76.5</v>
      </c>
      <c r="J25" s="21" t="s">
        <v>371</v>
      </c>
      <c r="K25" s="3"/>
      <c r="N25" s="3"/>
      <c r="O25" s="3"/>
    </row>
    <row r="26" spans="1:15" ht="25.5" customHeight="1">
      <c r="A26" s="20" t="s">
        <v>436</v>
      </c>
      <c r="B26" s="21" t="s">
        <v>145</v>
      </c>
      <c r="C26" s="7">
        <f t="shared" si="0"/>
        <v>17.375</v>
      </c>
      <c r="D26" s="21" t="s">
        <v>238</v>
      </c>
      <c r="E26" s="8">
        <f t="shared" si="1"/>
        <v>14.625</v>
      </c>
      <c r="F26" s="7">
        <f t="shared" si="2"/>
        <v>32</v>
      </c>
      <c r="G26" s="25">
        <v>88.87</v>
      </c>
      <c r="H26" s="9">
        <f t="shared" si="3"/>
        <v>44.435</v>
      </c>
      <c r="I26" s="10">
        <f t="shared" si="4"/>
        <v>76.435</v>
      </c>
      <c r="J26" s="21" t="s">
        <v>372</v>
      </c>
      <c r="K26" s="3"/>
      <c r="N26" s="3"/>
      <c r="O26" s="3"/>
    </row>
    <row r="27" spans="1:15" ht="25.5" customHeight="1">
      <c r="A27" s="20" t="s">
        <v>426</v>
      </c>
      <c r="B27" s="21" t="s">
        <v>373</v>
      </c>
      <c r="C27" s="7">
        <f t="shared" si="0"/>
        <v>19.25</v>
      </c>
      <c r="D27" s="21" t="s">
        <v>219</v>
      </c>
      <c r="E27" s="8">
        <f t="shared" si="1"/>
        <v>14.5</v>
      </c>
      <c r="F27" s="7">
        <f t="shared" si="2"/>
        <v>33.75</v>
      </c>
      <c r="G27" s="25">
        <v>84.67</v>
      </c>
      <c r="H27" s="9">
        <f t="shared" si="3"/>
        <v>42.335</v>
      </c>
      <c r="I27" s="10">
        <f t="shared" si="4"/>
        <v>76.08500000000001</v>
      </c>
      <c r="J27" s="21" t="s">
        <v>241</v>
      </c>
      <c r="K27" s="3"/>
      <c r="N27" s="3"/>
      <c r="O27" s="3"/>
    </row>
    <row r="28" spans="1:15" ht="25.5" customHeight="1">
      <c r="A28" s="20" t="s">
        <v>429</v>
      </c>
      <c r="B28" s="21" t="s">
        <v>373</v>
      </c>
      <c r="C28" s="7">
        <f t="shared" si="0"/>
        <v>19.25</v>
      </c>
      <c r="D28" s="21" t="s">
        <v>308</v>
      </c>
      <c r="E28" s="8">
        <f t="shared" si="1"/>
        <v>13.625</v>
      </c>
      <c r="F28" s="7">
        <f t="shared" si="2"/>
        <v>32.875</v>
      </c>
      <c r="G28" s="25">
        <v>86.13</v>
      </c>
      <c r="H28" s="9">
        <f t="shared" si="3"/>
        <v>43.065</v>
      </c>
      <c r="I28" s="10">
        <f t="shared" si="4"/>
        <v>75.94</v>
      </c>
      <c r="J28" s="21" t="s">
        <v>483</v>
      </c>
      <c r="K28" s="3"/>
      <c r="N28" s="3"/>
      <c r="O28" s="3"/>
    </row>
    <row r="29" spans="1:15" ht="25.5" customHeight="1">
      <c r="A29" s="20" t="s">
        <v>428</v>
      </c>
      <c r="B29" s="21" t="s">
        <v>145</v>
      </c>
      <c r="C29" s="7">
        <f t="shared" si="0"/>
        <v>17.375</v>
      </c>
      <c r="D29" s="21" t="s">
        <v>146</v>
      </c>
      <c r="E29" s="8">
        <f t="shared" si="1"/>
        <v>15.875</v>
      </c>
      <c r="F29" s="7">
        <f t="shared" si="2"/>
        <v>33.25</v>
      </c>
      <c r="G29" s="25">
        <v>85.06</v>
      </c>
      <c r="H29" s="9">
        <f t="shared" si="3"/>
        <v>42.53</v>
      </c>
      <c r="I29" s="10">
        <f t="shared" si="4"/>
        <v>75.78</v>
      </c>
      <c r="J29" s="21" t="s">
        <v>415</v>
      </c>
      <c r="K29" s="3"/>
      <c r="N29" s="3"/>
      <c r="O29" s="3"/>
    </row>
    <row r="30" spans="1:15" ht="25.5" customHeight="1">
      <c r="A30" s="20" t="s">
        <v>92</v>
      </c>
      <c r="B30" s="21" t="s">
        <v>185</v>
      </c>
      <c r="C30" s="7">
        <f t="shared" si="0"/>
        <v>16.25</v>
      </c>
      <c r="D30" s="21" t="s">
        <v>146</v>
      </c>
      <c r="E30" s="8">
        <f t="shared" si="1"/>
        <v>15.875</v>
      </c>
      <c r="F30" s="7">
        <f t="shared" si="2"/>
        <v>32.125</v>
      </c>
      <c r="G30" s="25">
        <v>87.27</v>
      </c>
      <c r="H30" s="9">
        <f t="shared" si="3"/>
        <v>43.635</v>
      </c>
      <c r="I30" s="10">
        <f t="shared" si="4"/>
        <v>75.75999999999999</v>
      </c>
      <c r="J30" s="21" t="s">
        <v>374</v>
      </c>
      <c r="K30" s="3"/>
      <c r="N30" s="3"/>
      <c r="O30" s="3"/>
    </row>
    <row r="31" spans="1:15" ht="25.5" customHeight="1">
      <c r="A31" s="20" t="s">
        <v>90</v>
      </c>
      <c r="B31" s="21" t="s">
        <v>151</v>
      </c>
      <c r="C31" s="7">
        <f t="shared" si="0"/>
        <v>18</v>
      </c>
      <c r="D31" s="21" t="s">
        <v>186</v>
      </c>
      <c r="E31" s="8">
        <f t="shared" si="1"/>
        <v>16.625</v>
      </c>
      <c r="F31" s="7">
        <f t="shared" si="2"/>
        <v>34.625</v>
      </c>
      <c r="G31" s="25">
        <v>82.03</v>
      </c>
      <c r="H31" s="9">
        <f t="shared" si="3"/>
        <v>41.015</v>
      </c>
      <c r="I31" s="10">
        <f t="shared" si="4"/>
        <v>75.64</v>
      </c>
      <c r="J31" s="21" t="s">
        <v>552</v>
      </c>
      <c r="K31" s="3"/>
      <c r="N31" s="3"/>
      <c r="O31" s="3"/>
    </row>
    <row r="32" spans="1:15" ht="25.5" customHeight="1">
      <c r="A32" s="20" t="s">
        <v>437</v>
      </c>
      <c r="B32" s="21" t="s">
        <v>252</v>
      </c>
      <c r="C32" s="7">
        <f t="shared" si="0"/>
        <v>19.5</v>
      </c>
      <c r="D32" s="21" t="s">
        <v>113</v>
      </c>
      <c r="E32" s="8">
        <f t="shared" si="1"/>
        <v>12.25</v>
      </c>
      <c r="F32" s="7">
        <f t="shared" si="2"/>
        <v>31.75</v>
      </c>
      <c r="G32" s="25">
        <v>87.7</v>
      </c>
      <c r="H32" s="9">
        <f t="shared" si="3"/>
        <v>43.85</v>
      </c>
      <c r="I32" s="10">
        <f t="shared" si="4"/>
        <v>75.6</v>
      </c>
      <c r="J32" s="21" t="s">
        <v>243</v>
      </c>
      <c r="K32" s="3"/>
      <c r="N32" s="3"/>
      <c r="O32" s="3"/>
    </row>
    <row r="33" spans="1:15" ht="25.5" customHeight="1">
      <c r="A33" s="20" t="s">
        <v>439</v>
      </c>
      <c r="B33" s="21" t="s">
        <v>184</v>
      </c>
      <c r="C33" s="7">
        <f t="shared" si="0"/>
        <v>16.75</v>
      </c>
      <c r="D33" s="21" t="s">
        <v>106</v>
      </c>
      <c r="E33" s="8">
        <f t="shared" si="1"/>
        <v>15</v>
      </c>
      <c r="F33" s="7">
        <f t="shared" si="2"/>
        <v>31.75</v>
      </c>
      <c r="G33" s="25">
        <v>87.7</v>
      </c>
      <c r="H33" s="9">
        <f t="shared" si="3"/>
        <v>43.85</v>
      </c>
      <c r="I33" s="10">
        <f t="shared" si="4"/>
        <v>75.6</v>
      </c>
      <c r="J33" s="21" t="s">
        <v>281</v>
      </c>
      <c r="K33" s="3"/>
      <c r="N33" s="3"/>
      <c r="O33" s="3"/>
    </row>
    <row r="34" spans="1:15" ht="25.5" customHeight="1">
      <c r="A34" s="20" t="s">
        <v>423</v>
      </c>
      <c r="B34" s="21" t="s">
        <v>280</v>
      </c>
      <c r="C34" s="7">
        <f t="shared" si="0"/>
        <v>19.125</v>
      </c>
      <c r="D34" s="21" t="s">
        <v>191</v>
      </c>
      <c r="E34" s="8">
        <f t="shared" si="1"/>
        <v>15.5</v>
      </c>
      <c r="F34" s="7">
        <f t="shared" si="2"/>
        <v>34.625</v>
      </c>
      <c r="G34" s="25">
        <v>81.57</v>
      </c>
      <c r="H34" s="9">
        <f t="shared" si="3"/>
        <v>40.785</v>
      </c>
      <c r="I34" s="10">
        <f t="shared" si="4"/>
        <v>75.41</v>
      </c>
      <c r="J34" s="21" t="s">
        <v>416</v>
      </c>
      <c r="K34" s="3"/>
      <c r="N34" s="3"/>
      <c r="O34" s="3"/>
    </row>
    <row r="35" spans="1:15" ht="25.5" customHeight="1">
      <c r="A35" s="20" t="s">
        <v>447</v>
      </c>
      <c r="B35" s="21" t="s">
        <v>106</v>
      </c>
      <c r="C35" s="7">
        <f t="shared" si="0"/>
        <v>15</v>
      </c>
      <c r="D35" s="21" t="s">
        <v>183</v>
      </c>
      <c r="E35" s="8">
        <f t="shared" si="1"/>
        <v>16.125</v>
      </c>
      <c r="F35" s="7">
        <f t="shared" si="2"/>
        <v>31.125</v>
      </c>
      <c r="G35" s="25">
        <v>88.5</v>
      </c>
      <c r="H35" s="9">
        <f t="shared" si="3"/>
        <v>44.25</v>
      </c>
      <c r="I35" s="10">
        <f t="shared" si="4"/>
        <v>75.375</v>
      </c>
      <c r="J35" s="21" t="s">
        <v>375</v>
      </c>
      <c r="K35" s="3"/>
      <c r="N35" s="3"/>
      <c r="O35" s="3"/>
    </row>
    <row r="36" spans="1:15" ht="25.5" customHeight="1">
      <c r="A36" s="20" t="s">
        <v>427</v>
      </c>
      <c r="B36" s="21" t="s">
        <v>192</v>
      </c>
      <c r="C36" s="7">
        <f t="shared" si="0"/>
        <v>17</v>
      </c>
      <c r="D36" s="21" t="s">
        <v>186</v>
      </c>
      <c r="E36" s="8">
        <f t="shared" si="1"/>
        <v>16.625</v>
      </c>
      <c r="F36" s="7">
        <f t="shared" si="2"/>
        <v>33.625</v>
      </c>
      <c r="G36" s="25">
        <v>83.23</v>
      </c>
      <c r="H36" s="9">
        <f t="shared" si="3"/>
        <v>41.615</v>
      </c>
      <c r="I36" s="10">
        <f t="shared" si="4"/>
        <v>75.24000000000001</v>
      </c>
      <c r="J36" s="21" t="s">
        <v>298</v>
      </c>
      <c r="K36" s="3"/>
      <c r="N36" s="3"/>
      <c r="O36" s="3"/>
    </row>
    <row r="37" spans="1:15" ht="25.5" customHeight="1">
      <c r="A37" s="20" t="s">
        <v>443</v>
      </c>
      <c r="B37" s="21" t="s">
        <v>190</v>
      </c>
      <c r="C37" s="7">
        <f t="shared" si="0"/>
        <v>14.875</v>
      </c>
      <c r="D37" s="21" t="s">
        <v>105</v>
      </c>
      <c r="E37" s="8">
        <f t="shared" si="1"/>
        <v>16.5</v>
      </c>
      <c r="F37" s="7">
        <f t="shared" si="2"/>
        <v>31.375</v>
      </c>
      <c r="G37" s="25">
        <v>87.6</v>
      </c>
      <c r="H37" s="9">
        <f t="shared" si="3"/>
        <v>43.8</v>
      </c>
      <c r="I37" s="10">
        <f t="shared" si="4"/>
        <v>75.175</v>
      </c>
      <c r="J37" s="21" t="s">
        <v>225</v>
      </c>
      <c r="K37" s="3"/>
      <c r="N37" s="3"/>
      <c r="O37" s="3"/>
    </row>
    <row r="38" spans="1:15" ht="25.5" customHeight="1">
      <c r="A38" s="20" t="s">
        <v>445</v>
      </c>
      <c r="B38" s="21" t="s">
        <v>184</v>
      </c>
      <c r="C38" s="7">
        <f t="shared" si="0"/>
        <v>16.75</v>
      </c>
      <c r="D38" s="21" t="s">
        <v>219</v>
      </c>
      <c r="E38" s="8">
        <f t="shared" si="1"/>
        <v>14.5</v>
      </c>
      <c r="F38" s="7">
        <f t="shared" si="2"/>
        <v>31.25</v>
      </c>
      <c r="G38" s="25">
        <v>85.23</v>
      </c>
      <c r="H38" s="9">
        <f t="shared" si="3"/>
        <v>42.615</v>
      </c>
      <c r="I38" s="10">
        <f t="shared" si="4"/>
        <v>73.86500000000001</v>
      </c>
      <c r="J38" s="21" t="s">
        <v>341</v>
      </c>
      <c r="K38" s="3"/>
      <c r="N38" s="3"/>
      <c r="O38" s="3"/>
    </row>
    <row r="39" spans="1:15" ht="25.5" customHeight="1">
      <c r="A39" s="20" t="s">
        <v>442</v>
      </c>
      <c r="B39" s="21" t="s">
        <v>183</v>
      </c>
      <c r="C39" s="7">
        <f t="shared" si="0"/>
        <v>16.125</v>
      </c>
      <c r="D39" s="21" t="s">
        <v>191</v>
      </c>
      <c r="E39" s="8">
        <f t="shared" si="1"/>
        <v>15.5</v>
      </c>
      <c r="F39" s="7">
        <f t="shared" si="2"/>
        <v>31.625</v>
      </c>
      <c r="G39" s="25">
        <v>84.2</v>
      </c>
      <c r="H39" s="9">
        <f t="shared" si="3"/>
        <v>42.1</v>
      </c>
      <c r="I39" s="10">
        <f t="shared" si="4"/>
        <v>73.725</v>
      </c>
      <c r="J39" s="21" t="s">
        <v>303</v>
      </c>
      <c r="K39" s="3"/>
      <c r="N39" s="3"/>
      <c r="O39" s="3"/>
    </row>
    <row r="40" spans="1:15" ht="25.5" customHeight="1">
      <c r="A40" s="20" t="s">
        <v>434</v>
      </c>
      <c r="B40" s="21" t="s">
        <v>146</v>
      </c>
      <c r="C40" s="7">
        <f t="shared" si="0"/>
        <v>15.875</v>
      </c>
      <c r="D40" s="21" t="s">
        <v>105</v>
      </c>
      <c r="E40" s="8">
        <f t="shared" si="1"/>
        <v>16.5</v>
      </c>
      <c r="F40" s="7">
        <f t="shared" si="2"/>
        <v>32.375</v>
      </c>
      <c r="G40" s="25">
        <v>78.27</v>
      </c>
      <c r="H40" s="9">
        <f t="shared" si="3"/>
        <v>39.135</v>
      </c>
      <c r="I40" s="10">
        <f t="shared" si="4"/>
        <v>71.50999999999999</v>
      </c>
      <c r="J40" s="21" t="s">
        <v>276</v>
      </c>
      <c r="K40" s="3"/>
      <c r="N40" s="3"/>
      <c r="O40" s="3"/>
    </row>
    <row r="41" spans="1:15" ht="25.5" customHeight="1">
      <c r="A41" s="20" t="s">
        <v>438</v>
      </c>
      <c r="B41" s="21" t="s">
        <v>184</v>
      </c>
      <c r="C41" s="7">
        <f t="shared" si="0"/>
        <v>16.75</v>
      </c>
      <c r="D41" s="21" t="s">
        <v>106</v>
      </c>
      <c r="E41" s="8">
        <f t="shared" si="1"/>
        <v>15</v>
      </c>
      <c r="F41" s="7">
        <f t="shared" si="2"/>
        <v>31.75</v>
      </c>
      <c r="G41" s="25">
        <v>79.5</v>
      </c>
      <c r="H41" s="9">
        <f t="shared" si="3"/>
        <v>39.75</v>
      </c>
      <c r="I41" s="10">
        <f t="shared" si="4"/>
        <v>71.5</v>
      </c>
      <c r="J41" s="21" t="s">
        <v>239</v>
      </c>
      <c r="K41" s="3"/>
      <c r="N41" s="3"/>
      <c r="O41" s="3"/>
    </row>
    <row r="42" spans="1:15" ht="25.5" customHeight="1">
      <c r="A42" s="20" t="s">
        <v>446</v>
      </c>
      <c r="B42" s="21" t="s">
        <v>149</v>
      </c>
      <c r="C42" s="7">
        <f t="shared" si="0"/>
        <v>15.75</v>
      </c>
      <c r="D42" s="21" t="s">
        <v>148</v>
      </c>
      <c r="E42" s="8">
        <f t="shared" si="1"/>
        <v>15.375</v>
      </c>
      <c r="F42" s="7">
        <f t="shared" si="2"/>
        <v>31.125</v>
      </c>
      <c r="G42" s="25">
        <v>79.2</v>
      </c>
      <c r="H42" s="9">
        <f t="shared" si="3"/>
        <v>39.6</v>
      </c>
      <c r="I42" s="10">
        <f t="shared" si="4"/>
        <v>70.725</v>
      </c>
      <c r="J42" s="21" t="s">
        <v>340</v>
      </c>
      <c r="K42" s="3"/>
      <c r="N42" s="3"/>
      <c r="O42" s="3"/>
    </row>
    <row r="43" spans="1:15" ht="25.5" customHeight="1">
      <c r="A43" s="20" t="s">
        <v>448</v>
      </c>
      <c r="B43" s="21" t="s">
        <v>144</v>
      </c>
      <c r="C43" s="7">
        <f t="shared" si="0"/>
        <v>19</v>
      </c>
      <c r="D43" s="21" t="s">
        <v>158</v>
      </c>
      <c r="E43" s="8">
        <f t="shared" si="1"/>
        <v>11.75</v>
      </c>
      <c r="F43" s="7">
        <f t="shared" si="2"/>
        <v>30.75</v>
      </c>
      <c r="G43" s="25">
        <v>79.87</v>
      </c>
      <c r="H43" s="9">
        <f t="shared" si="3"/>
        <v>39.935</v>
      </c>
      <c r="I43" s="10">
        <f t="shared" si="4"/>
        <v>70.685</v>
      </c>
      <c r="J43" s="21" t="s">
        <v>278</v>
      </c>
      <c r="K43" s="3"/>
      <c r="N43" s="3"/>
      <c r="O43" s="3"/>
    </row>
    <row r="44" spans="1:15" ht="25.5" customHeight="1">
      <c r="A44" s="20" t="s">
        <v>441</v>
      </c>
      <c r="B44" s="21" t="s">
        <v>308</v>
      </c>
      <c r="C44" s="7">
        <f t="shared" si="0"/>
        <v>13.625</v>
      </c>
      <c r="D44" s="21" t="s">
        <v>151</v>
      </c>
      <c r="E44" s="8">
        <f t="shared" si="1"/>
        <v>18</v>
      </c>
      <c r="F44" s="7">
        <f t="shared" si="2"/>
        <v>31.625</v>
      </c>
      <c r="G44" s="25">
        <v>75.33</v>
      </c>
      <c r="H44" s="9">
        <f t="shared" si="3"/>
        <v>37.665</v>
      </c>
      <c r="I44" s="10">
        <f t="shared" si="4"/>
        <v>69.28999999999999</v>
      </c>
      <c r="J44" s="21" t="s">
        <v>207</v>
      </c>
      <c r="K44" s="3"/>
      <c r="N44" s="3"/>
      <c r="O44" s="3"/>
    </row>
    <row r="45" spans="1:15" ht="25.5" customHeight="1">
      <c r="A45" s="20" t="s">
        <v>85</v>
      </c>
      <c r="B45" s="21" t="s">
        <v>118</v>
      </c>
      <c r="C45" s="7">
        <f t="shared" si="0"/>
        <v>14.75</v>
      </c>
      <c r="D45" s="21" t="s">
        <v>192</v>
      </c>
      <c r="E45" s="8">
        <f t="shared" si="1"/>
        <v>17</v>
      </c>
      <c r="F45" s="7">
        <f t="shared" si="2"/>
        <v>31.75</v>
      </c>
      <c r="G45" s="25">
        <v>0</v>
      </c>
      <c r="H45" s="9">
        <f t="shared" si="3"/>
        <v>0</v>
      </c>
      <c r="I45" s="10">
        <f t="shared" si="4"/>
        <v>31.75</v>
      </c>
      <c r="J45" s="21"/>
      <c r="K45" s="3"/>
      <c r="N45" s="3"/>
      <c r="O45" s="3"/>
    </row>
  </sheetData>
  <mergeCells count="10">
    <mergeCell ref="A1:J1"/>
    <mergeCell ref="A3:A5"/>
    <mergeCell ref="B3:F3"/>
    <mergeCell ref="G3:H3"/>
    <mergeCell ref="I3:I5"/>
    <mergeCell ref="J3:J5"/>
    <mergeCell ref="B4:C4"/>
    <mergeCell ref="D4:E4"/>
    <mergeCell ref="F4:F5"/>
    <mergeCell ref="G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O17"/>
  <sheetViews>
    <sheetView workbookViewId="0" topLeftCell="A13">
      <selection activeCell="L6" sqref="L6"/>
    </sheetView>
  </sheetViews>
  <sheetFormatPr defaultColWidth="9.140625" defaultRowHeight="15"/>
  <cols>
    <col min="1" max="2" width="12.28125" style="0" customWidth="1"/>
    <col min="3" max="3" width="14.421875" style="0" customWidth="1"/>
    <col min="4" max="4" width="11.421875" style="0" customWidth="1"/>
    <col min="5" max="6" width="14.421875" style="0" customWidth="1"/>
    <col min="7" max="7" width="12.57421875" style="0" customWidth="1"/>
    <col min="8" max="8" width="14.421875" style="0" customWidth="1"/>
    <col min="9" max="9" width="12.7109375" style="0" customWidth="1"/>
    <col min="10" max="10" width="10.140625" style="0" customWidth="1"/>
  </cols>
  <sheetData>
    <row r="1" spans="1:10" ht="22.5">
      <c r="A1" s="38" t="s">
        <v>524</v>
      </c>
      <c r="B1" s="38"/>
      <c r="C1" s="38"/>
      <c r="D1" s="38"/>
      <c r="E1" s="38"/>
      <c r="F1" s="38"/>
      <c r="G1" s="38"/>
      <c r="H1" s="38"/>
      <c r="I1" s="38"/>
      <c r="J1" s="38"/>
    </row>
    <row r="2" spans="1:9" ht="29.25" customHeight="1">
      <c r="A2" t="s">
        <v>63</v>
      </c>
      <c r="F2" s="1"/>
      <c r="G2" s="2"/>
      <c r="H2" s="1"/>
      <c r="I2" s="23" t="s">
        <v>555</v>
      </c>
    </row>
    <row r="3" spans="1:10" ht="19.5" customHeight="1">
      <c r="A3" s="39" t="s">
        <v>1</v>
      </c>
      <c r="B3" s="40" t="s">
        <v>2</v>
      </c>
      <c r="C3" s="40"/>
      <c r="D3" s="40"/>
      <c r="E3" s="40"/>
      <c r="F3" s="40"/>
      <c r="G3" s="41" t="s">
        <v>3</v>
      </c>
      <c r="H3" s="41"/>
      <c r="I3" s="39" t="s">
        <v>4</v>
      </c>
      <c r="J3" s="39" t="s">
        <v>5</v>
      </c>
    </row>
    <row r="4" spans="1:10" ht="19.5" customHeight="1">
      <c r="A4" s="39"/>
      <c r="B4" s="39" t="s">
        <v>6</v>
      </c>
      <c r="C4" s="39"/>
      <c r="D4" s="39" t="s">
        <v>7</v>
      </c>
      <c r="E4" s="39"/>
      <c r="F4" s="42" t="s">
        <v>8</v>
      </c>
      <c r="G4" s="43" t="s">
        <v>9</v>
      </c>
      <c r="H4" s="43"/>
      <c r="I4" s="39"/>
      <c r="J4" s="39"/>
    </row>
    <row r="5" spans="1:10" ht="33" customHeight="1">
      <c r="A5" s="39"/>
      <c r="B5" s="4" t="s">
        <v>10</v>
      </c>
      <c r="C5" s="4" t="s">
        <v>11</v>
      </c>
      <c r="D5" s="4" t="s">
        <v>10</v>
      </c>
      <c r="E5" s="4" t="s">
        <v>11</v>
      </c>
      <c r="F5" s="42"/>
      <c r="G5" s="5" t="s">
        <v>10</v>
      </c>
      <c r="H5" s="6" t="s">
        <v>12</v>
      </c>
      <c r="I5" s="39"/>
      <c r="J5" s="39"/>
    </row>
    <row r="6" spans="1:15" ht="29.25" customHeight="1">
      <c r="A6" s="20" t="s">
        <v>450</v>
      </c>
      <c r="B6" s="21" t="s">
        <v>202</v>
      </c>
      <c r="C6" s="7">
        <f aca="true" t="shared" si="0" ref="C6:C16">B6*0.25</f>
        <v>18.25</v>
      </c>
      <c r="D6" s="21" t="s">
        <v>111</v>
      </c>
      <c r="E6" s="8">
        <f aca="true" t="shared" si="1" ref="E6:E16">D6*0.25</f>
        <v>12.5</v>
      </c>
      <c r="F6" s="7">
        <f aca="true" t="shared" si="2" ref="F6:F16">C6+E6</f>
        <v>30.75</v>
      </c>
      <c r="G6" s="10">
        <v>84.97</v>
      </c>
      <c r="H6" s="9">
        <f aca="true" t="shared" si="3" ref="H6:H16">G6*0.5</f>
        <v>42.485</v>
      </c>
      <c r="I6" s="10">
        <f aca="true" t="shared" si="4" ref="I6:I16">F6+H6</f>
        <v>73.235</v>
      </c>
      <c r="J6" s="21" t="s">
        <v>539</v>
      </c>
      <c r="K6" s="3"/>
      <c r="L6" s="3"/>
      <c r="M6" s="3"/>
      <c r="N6" s="3"/>
      <c r="O6" s="3"/>
    </row>
    <row r="7" spans="1:15" ht="29.25" customHeight="1">
      <c r="A7" s="20" t="s">
        <v>451</v>
      </c>
      <c r="B7" s="21" t="s">
        <v>255</v>
      </c>
      <c r="C7" s="7">
        <f t="shared" si="0"/>
        <v>17.625</v>
      </c>
      <c r="D7" s="21" t="s">
        <v>162</v>
      </c>
      <c r="E7" s="8">
        <f t="shared" si="1"/>
        <v>12.75</v>
      </c>
      <c r="F7" s="7">
        <f t="shared" si="2"/>
        <v>30.375</v>
      </c>
      <c r="G7" s="25">
        <v>85.03</v>
      </c>
      <c r="H7" s="9">
        <f t="shared" si="3"/>
        <v>42.515</v>
      </c>
      <c r="I7" s="10">
        <f t="shared" si="4"/>
        <v>72.89</v>
      </c>
      <c r="J7" s="21" t="s">
        <v>540</v>
      </c>
      <c r="K7" s="3"/>
      <c r="L7" s="3"/>
      <c r="M7" s="3"/>
      <c r="N7" s="3"/>
      <c r="O7" s="3"/>
    </row>
    <row r="8" spans="1:15" ht="29.25" customHeight="1">
      <c r="A8" s="20" t="s">
        <v>64</v>
      </c>
      <c r="B8" s="21" t="s">
        <v>145</v>
      </c>
      <c r="C8" s="7">
        <f t="shared" si="0"/>
        <v>17.375</v>
      </c>
      <c r="D8" s="21" t="s">
        <v>205</v>
      </c>
      <c r="E8" s="8">
        <f t="shared" si="1"/>
        <v>11.375</v>
      </c>
      <c r="F8" s="7">
        <f t="shared" si="2"/>
        <v>28.75</v>
      </c>
      <c r="G8" s="25">
        <v>85.3</v>
      </c>
      <c r="H8" s="9">
        <f t="shared" si="3"/>
        <v>42.65</v>
      </c>
      <c r="I8" s="10">
        <f t="shared" si="4"/>
        <v>71.4</v>
      </c>
      <c r="J8" s="21" t="s">
        <v>107</v>
      </c>
      <c r="K8" s="3"/>
      <c r="L8" s="3"/>
      <c r="M8" s="3"/>
      <c r="N8" s="3"/>
      <c r="O8" s="3"/>
    </row>
    <row r="9" spans="1:15" ht="29.25" customHeight="1">
      <c r="A9" s="20" t="s">
        <v>452</v>
      </c>
      <c r="B9" s="21" t="s">
        <v>193</v>
      </c>
      <c r="C9" s="7">
        <f t="shared" si="0"/>
        <v>14.25</v>
      </c>
      <c r="D9" s="21" t="s">
        <v>160</v>
      </c>
      <c r="E9" s="8">
        <f t="shared" si="1"/>
        <v>11.625</v>
      </c>
      <c r="F9" s="7">
        <f t="shared" si="2"/>
        <v>25.875</v>
      </c>
      <c r="G9" s="25">
        <v>84.77</v>
      </c>
      <c r="H9" s="9">
        <f t="shared" si="3"/>
        <v>42.385</v>
      </c>
      <c r="I9" s="10">
        <f t="shared" si="4"/>
        <v>68.25999999999999</v>
      </c>
      <c r="J9" s="21" t="s">
        <v>110</v>
      </c>
      <c r="K9" s="3"/>
      <c r="L9" s="3"/>
      <c r="M9" s="3"/>
      <c r="N9" s="3"/>
      <c r="O9" s="3"/>
    </row>
    <row r="10" spans="1:15" ht="29.25" customHeight="1">
      <c r="A10" s="20" t="s">
        <v>454</v>
      </c>
      <c r="B10" s="21" t="s">
        <v>160</v>
      </c>
      <c r="C10" s="7">
        <f t="shared" si="0"/>
        <v>11.625</v>
      </c>
      <c r="D10" s="21" t="s">
        <v>115</v>
      </c>
      <c r="E10" s="8">
        <f t="shared" si="1"/>
        <v>10.125</v>
      </c>
      <c r="F10" s="7">
        <f t="shared" si="2"/>
        <v>21.75</v>
      </c>
      <c r="G10" s="37">
        <v>84.43</v>
      </c>
      <c r="H10" s="9">
        <f t="shared" si="3"/>
        <v>42.215</v>
      </c>
      <c r="I10" s="10">
        <f t="shared" si="4"/>
        <v>63.965</v>
      </c>
      <c r="J10" s="21" t="s">
        <v>124</v>
      </c>
      <c r="K10" s="3"/>
      <c r="L10" s="3"/>
      <c r="M10" s="3"/>
      <c r="N10" s="3"/>
      <c r="O10" s="3"/>
    </row>
    <row r="11" spans="1:15" ht="29.25" customHeight="1">
      <c r="A11" s="20" t="s">
        <v>453</v>
      </c>
      <c r="B11" s="21" t="s">
        <v>112</v>
      </c>
      <c r="C11" s="7">
        <f t="shared" si="0"/>
        <v>13</v>
      </c>
      <c r="D11" s="21" t="s">
        <v>278</v>
      </c>
      <c r="E11" s="8">
        <f t="shared" si="1"/>
        <v>9.5</v>
      </c>
      <c r="F11" s="7">
        <f t="shared" si="2"/>
        <v>22.5</v>
      </c>
      <c r="G11" s="25">
        <v>82.63</v>
      </c>
      <c r="H11" s="9">
        <f t="shared" si="3"/>
        <v>41.315</v>
      </c>
      <c r="I11" s="10">
        <f t="shared" si="4"/>
        <v>63.815</v>
      </c>
      <c r="J11" s="21" t="s">
        <v>114</v>
      </c>
      <c r="K11" s="3"/>
      <c r="L11" s="3"/>
      <c r="M11" s="3"/>
      <c r="N11" s="3"/>
      <c r="O11" s="3"/>
    </row>
    <row r="12" spans="1:15" ht="29.25" customHeight="1">
      <c r="A12" s="20" t="s">
        <v>459</v>
      </c>
      <c r="B12" s="21" t="s">
        <v>279</v>
      </c>
      <c r="C12" s="7">
        <f t="shared" si="0"/>
        <v>9.625</v>
      </c>
      <c r="D12" s="21" t="s">
        <v>159</v>
      </c>
      <c r="E12" s="8">
        <f t="shared" si="1"/>
        <v>9.125</v>
      </c>
      <c r="F12" s="7">
        <f t="shared" si="2"/>
        <v>18.75</v>
      </c>
      <c r="G12" s="37">
        <v>86.87</v>
      </c>
      <c r="H12" s="9">
        <f t="shared" si="3"/>
        <v>43.435</v>
      </c>
      <c r="I12" s="10">
        <f t="shared" si="4"/>
        <v>62.185</v>
      </c>
      <c r="J12" s="21" t="s">
        <v>116</v>
      </c>
      <c r="K12" s="3"/>
      <c r="L12" s="3"/>
      <c r="M12" s="3"/>
      <c r="N12" s="3"/>
      <c r="O12" s="3"/>
    </row>
    <row r="13" spans="1:15" ht="29.25" customHeight="1">
      <c r="A13" s="20" t="s">
        <v>456</v>
      </c>
      <c r="B13" s="21" t="s">
        <v>240</v>
      </c>
      <c r="C13" s="7">
        <f t="shared" si="0"/>
        <v>13.375</v>
      </c>
      <c r="D13" s="21" t="s">
        <v>375</v>
      </c>
      <c r="E13" s="8">
        <f t="shared" si="1"/>
        <v>7.5</v>
      </c>
      <c r="F13" s="7">
        <f t="shared" si="2"/>
        <v>20.875</v>
      </c>
      <c r="G13" s="25">
        <v>82.27</v>
      </c>
      <c r="H13" s="9">
        <f t="shared" si="3"/>
        <v>41.135</v>
      </c>
      <c r="I13" s="10">
        <f t="shared" si="4"/>
        <v>62.01</v>
      </c>
      <c r="J13" s="21" t="s">
        <v>126</v>
      </c>
      <c r="K13" s="3"/>
      <c r="L13" s="3"/>
      <c r="M13" s="3"/>
      <c r="N13" s="3"/>
      <c r="O13" s="3"/>
    </row>
    <row r="14" spans="1:15" ht="29.25" customHeight="1">
      <c r="A14" s="20" t="s">
        <v>457</v>
      </c>
      <c r="B14" s="21" t="s">
        <v>237</v>
      </c>
      <c r="C14" s="7">
        <f t="shared" si="0"/>
        <v>10.875</v>
      </c>
      <c r="D14" s="21" t="s">
        <v>279</v>
      </c>
      <c r="E14" s="8">
        <f t="shared" si="1"/>
        <v>9.625</v>
      </c>
      <c r="F14" s="7">
        <f t="shared" si="2"/>
        <v>20.5</v>
      </c>
      <c r="G14" s="37">
        <v>81.8</v>
      </c>
      <c r="H14" s="9">
        <f t="shared" si="3"/>
        <v>40.9</v>
      </c>
      <c r="I14" s="10">
        <f t="shared" si="4"/>
        <v>61.4</v>
      </c>
      <c r="J14" s="21" t="s">
        <v>128</v>
      </c>
      <c r="K14" s="3"/>
      <c r="L14" s="3"/>
      <c r="M14" s="3"/>
      <c r="N14" s="3"/>
      <c r="O14" s="3"/>
    </row>
    <row r="15" spans="1:15" ht="29.25" customHeight="1">
      <c r="A15" s="20" t="s">
        <v>458</v>
      </c>
      <c r="B15" s="21" t="s">
        <v>223</v>
      </c>
      <c r="C15" s="7">
        <f t="shared" si="0"/>
        <v>11.5</v>
      </c>
      <c r="D15" s="21" t="s">
        <v>461</v>
      </c>
      <c r="E15" s="8">
        <f t="shared" si="1"/>
        <v>7.875</v>
      </c>
      <c r="F15" s="7">
        <f t="shared" si="2"/>
        <v>19.375</v>
      </c>
      <c r="G15" s="37">
        <v>83.33</v>
      </c>
      <c r="H15" s="9">
        <f t="shared" si="3"/>
        <v>41.665</v>
      </c>
      <c r="I15" s="10">
        <f t="shared" si="4"/>
        <v>61.04</v>
      </c>
      <c r="J15" s="21" t="s">
        <v>130</v>
      </c>
      <c r="K15" s="3"/>
      <c r="L15" s="3"/>
      <c r="M15" s="3"/>
      <c r="N15" s="3"/>
      <c r="O15" s="3"/>
    </row>
    <row r="16" spans="1:15" ht="29.25" customHeight="1">
      <c r="A16" s="20" t="s">
        <v>460</v>
      </c>
      <c r="B16" s="21" t="s">
        <v>271</v>
      </c>
      <c r="C16" s="7">
        <f t="shared" si="0"/>
        <v>9.875</v>
      </c>
      <c r="D16" s="21" t="s">
        <v>225</v>
      </c>
      <c r="E16" s="8">
        <f t="shared" si="1"/>
        <v>8</v>
      </c>
      <c r="F16" s="7">
        <f t="shared" si="2"/>
        <v>17.875</v>
      </c>
      <c r="G16" s="37">
        <v>84.2</v>
      </c>
      <c r="H16" s="9">
        <f t="shared" si="3"/>
        <v>42.1</v>
      </c>
      <c r="I16" s="10">
        <f t="shared" si="4"/>
        <v>59.975</v>
      </c>
      <c r="J16" s="21"/>
      <c r="K16" s="3"/>
      <c r="L16" s="3"/>
      <c r="M16" s="3"/>
      <c r="N16" s="3"/>
      <c r="O16" s="3"/>
    </row>
    <row r="17" spans="1:15" ht="29.25" customHeight="1">
      <c r="A17" s="20" t="s">
        <v>455</v>
      </c>
      <c r="B17" s="21" t="s">
        <v>113</v>
      </c>
      <c r="C17" s="7">
        <f>B17*0.25</f>
        <v>12.25</v>
      </c>
      <c r="D17" s="21" t="s">
        <v>239</v>
      </c>
      <c r="E17" s="8">
        <f>D17*0.25</f>
        <v>9</v>
      </c>
      <c r="F17" s="7">
        <f>C17+E17</f>
        <v>21.25</v>
      </c>
      <c r="G17" s="25"/>
      <c r="H17" s="9"/>
      <c r="I17" s="10"/>
      <c r="J17" s="21"/>
      <c r="K17" s="3"/>
      <c r="L17" s="3"/>
      <c r="M17" s="3"/>
      <c r="N17" s="3"/>
      <c r="O17" s="3"/>
    </row>
  </sheetData>
  <mergeCells count="10">
    <mergeCell ref="A1:J1"/>
    <mergeCell ref="A3:A5"/>
    <mergeCell ref="B3:F3"/>
    <mergeCell ref="G3:H3"/>
    <mergeCell ref="I3:I5"/>
    <mergeCell ref="J3:J5"/>
    <mergeCell ref="B4:C4"/>
    <mergeCell ref="D4:E4"/>
    <mergeCell ref="F4:F5"/>
    <mergeCell ref="G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Q19"/>
  <sheetViews>
    <sheetView workbookViewId="0" topLeftCell="A16">
      <selection activeCell="L17" sqref="L17"/>
    </sheetView>
  </sheetViews>
  <sheetFormatPr defaultColWidth="9.140625" defaultRowHeight="15"/>
  <cols>
    <col min="1" max="2" width="12.00390625" style="0" customWidth="1"/>
    <col min="3" max="3" width="14.421875" style="0" customWidth="1"/>
    <col min="4" max="4" width="10.57421875" style="0" customWidth="1"/>
    <col min="5" max="6" width="14.421875" style="0" customWidth="1"/>
    <col min="7" max="7" width="11.28125" style="0" customWidth="1"/>
    <col min="8" max="8" width="14.421875" style="0" customWidth="1"/>
    <col min="9" max="9" width="12.57421875" style="0" customWidth="1"/>
    <col min="10" max="10" width="12.8515625" style="0" customWidth="1"/>
  </cols>
  <sheetData>
    <row r="1" spans="1:10" ht="22.5">
      <c r="A1" s="38" t="s">
        <v>524</v>
      </c>
      <c r="B1" s="38"/>
      <c r="C1" s="38"/>
      <c r="D1" s="38"/>
      <c r="E1" s="38"/>
      <c r="F1" s="38"/>
      <c r="G1" s="38"/>
      <c r="H1" s="38"/>
      <c r="I1" s="38"/>
      <c r="J1" s="38"/>
    </row>
    <row r="2" spans="1:9" ht="29.25" customHeight="1">
      <c r="A2" t="s">
        <v>61</v>
      </c>
      <c r="F2" s="1"/>
      <c r="G2" s="2"/>
      <c r="H2" s="1"/>
      <c r="I2" s="23" t="s">
        <v>553</v>
      </c>
    </row>
    <row r="3" spans="1:10" ht="19.5" customHeight="1">
      <c r="A3" s="39" t="s">
        <v>1</v>
      </c>
      <c r="B3" s="40" t="s">
        <v>2</v>
      </c>
      <c r="C3" s="40"/>
      <c r="D3" s="40"/>
      <c r="E3" s="40"/>
      <c r="F3" s="40"/>
      <c r="G3" s="41" t="s">
        <v>3</v>
      </c>
      <c r="H3" s="41"/>
      <c r="I3" s="39" t="s">
        <v>4</v>
      </c>
      <c r="J3" s="39" t="s">
        <v>5</v>
      </c>
    </row>
    <row r="4" spans="1:10" ht="24" customHeight="1">
      <c r="A4" s="39"/>
      <c r="B4" s="39" t="s">
        <v>6</v>
      </c>
      <c r="C4" s="39"/>
      <c r="D4" s="39" t="s">
        <v>7</v>
      </c>
      <c r="E4" s="39"/>
      <c r="F4" s="42" t="s">
        <v>8</v>
      </c>
      <c r="G4" s="43" t="s">
        <v>9</v>
      </c>
      <c r="H4" s="43"/>
      <c r="I4" s="39"/>
      <c r="J4" s="39"/>
    </row>
    <row r="5" spans="1:10" ht="33" customHeight="1">
      <c r="A5" s="39"/>
      <c r="B5" s="4" t="s">
        <v>10</v>
      </c>
      <c r="C5" s="4" t="s">
        <v>11</v>
      </c>
      <c r="D5" s="4" t="s">
        <v>10</v>
      </c>
      <c r="E5" s="4" t="s">
        <v>11</v>
      </c>
      <c r="F5" s="42"/>
      <c r="G5" s="5" t="s">
        <v>10</v>
      </c>
      <c r="H5" s="6" t="s">
        <v>12</v>
      </c>
      <c r="I5" s="39"/>
      <c r="J5" s="39"/>
    </row>
    <row r="6" spans="1:17" ht="36" customHeight="1">
      <c r="A6" s="20" t="s">
        <v>463</v>
      </c>
      <c r="B6" s="21" t="s">
        <v>148</v>
      </c>
      <c r="C6" s="7">
        <f aca="true" t="shared" si="0" ref="C6:C19">B6*0.25</f>
        <v>15.375</v>
      </c>
      <c r="D6" s="21" t="s">
        <v>103</v>
      </c>
      <c r="E6" s="8">
        <f aca="true" t="shared" si="1" ref="E6:E19">D6*0.25</f>
        <v>13.875</v>
      </c>
      <c r="F6" s="7">
        <f aca="true" t="shared" si="2" ref="F6:F19">C6+E6</f>
        <v>29.25</v>
      </c>
      <c r="G6" s="25">
        <v>87.33</v>
      </c>
      <c r="H6" s="9">
        <f aca="true" t="shared" si="3" ref="H6:H19">G6*0.5</f>
        <v>43.665</v>
      </c>
      <c r="I6" s="10">
        <f aca="true" t="shared" si="4" ref="I6:I19">F6+H6</f>
        <v>72.91499999999999</v>
      </c>
      <c r="J6" s="21" t="s">
        <v>549</v>
      </c>
      <c r="K6" s="3"/>
      <c r="L6" s="3"/>
      <c r="M6" s="3"/>
      <c r="P6" s="3"/>
      <c r="Q6" s="3"/>
    </row>
    <row r="7" spans="1:17" ht="36" customHeight="1">
      <c r="A7" s="20" t="s">
        <v>462</v>
      </c>
      <c r="B7" s="21" t="s">
        <v>144</v>
      </c>
      <c r="C7" s="7">
        <f t="shared" si="0"/>
        <v>19</v>
      </c>
      <c r="D7" s="21" t="s">
        <v>112</v>
      </c>
      <c r="E7" s="8">
        <f t="shared" si="1"/>
        <v>13</v>
      </c>
      <c r="F7" s="7">
        <f t="shared" si="2"/>
        <v>32</v>
      </c>
      <c r="G7" s="10">
        <v>79</v>
      </c>
      <c r="H7" s="9">
        <f t="shared" si="3"/>
        <v>39.5</v>
      </c>
      <c r="I7" s="10">
        <f t="shared" si="4"/>
        <v>71.5</v>
      </c>
      <c r="J7" s="21" t="s">
        <v>550</v>
      </c>
      <c r="K7" s="3"/>
      <c r="L7" s="3"/>
      <c r="M7" s="3"/>
      <c r="P7" s="3"/>
      <c r="Q7" s="3"/>
    </row>
    <row r="8" spans="1:17" ht="36" customHeight="1">
      <c r="A8" s="20" t="s">
        <v>465</v>
      </c>
      <c r="B8" s="21" t="s">
        <v>183</v>
      </c>
      <c r="C8" s="7">
        <f t="shared" si="0"/>
        <v>16.125</v>
      </c>
      <c r="D8" s="21" t="s">
        <v>153</v>
      </c>
      <c r="E8" s="8">
        <f t="shared" si="1"/>
        <v>12</v>
      </c>
      <c r="F8" s="7">
        <f t="shared" si="2"/>
        <v>28.125</v>
      </c>
      <c r="G8" s="25">
        <v>84.83</v>
      </c>
      <c r="H8" s="9">
        <f t="shared" si="3"/>
        <v>42.415</v>
      </c>
      <c r="I8" s="10">
        <f t="shared" si="4"/>
        <v>70.53999999999999</v>
      </c>
      <c r="J8" s="21" t="s">
        <v>107</v>
      </c>
      <c r="K8" s="3"/>
      <c r="L8" s="3"/>
      <c r="M8" s="3"/>
      <c r="P8" s="3"/>
      <c r="Q8" s="3"/>
    </row>
    <row r="9" spans="1:17" ht="36" customHeight="1">
      <c r="A9" s="20" t="s">
        <v>464</v>
      </c>
      <c r="B9" s="21" t="s">
        <v>185</v>
      </c>
      <c r="C9" s="7">
        <f t="shared" si="0"/>
        <v>16.25</v>
      </c>
      <c r="D9" s="21" t="s">
        <v>154</v>
      </c>
      <c r="E9" s="8">
        <f t="shared" si="1"/>
        <v>12.625</v>
      </c>
      <c r="F9" s="7">
        <f t="shared" si="2"/>
        <v>28.875</v>
      </c>
      <c r="G9" s="25">
        <v>82.5</v>
      </c>
      <c r="H9" s="9">
        <f t="shared" si="3"/>
        <v>41.25</v>
      </c>
      <c r="I9" s="10">
        <f t="shared" si="4"/>
        <v>70.125</v>
      </c>
      <c r="J9" s="21" t="s">
        <v>110</v>
      </c>
      <c r="K9" s="3"/>
      <c r="L9" s="3"/>
      <c r="M9" s="3"/>
      <c r="P9" s="3"/>
      <c r="Q9" s="3"/>
    </row>
    <row r="10" spans="1:17" ht="36" customHeight="1">
      <c r="A10" s="20" t="s">
        <v>468</v>
      </c>
      <c r="B10" s="21" t="s">
        <v>218</v>
      </c>
      <c r="C10" s="7">
        <f t="shared" si="0"/>
        <v>13.5</v>
      </c>
      <c r="D10" s="21" t="s">
        <v>154</v>
      </c>
      <c r="E10" s="8">
        <f t="shared" si="1"/>
        <v>12.625</v>
      </c>
      <c r="F10" s="7">
        <f t="shared" si="2"/>
        <v>26.125</v>
      </c>
      <c r="G10" s="37">
        <v>85.33</v>
      </c>
      <c r="H10" s="9">
        <f t="shared" si="3"/>
        <v>42.665</v>
      </c>
      <c r="I10" s="10">
        <f t="shared" si="4"/>
        <v>68.78999999999999</v>
      </c>
      <c r="J10" s="21" t="s">
        <v>124</v>
      </c>
      <c r="K10" s="3"/>
      <c r="L10" s="3"/>
      <c r="M10" s="3"/>
      <c r="P10" s="3"/>
      <c r="Q10" s="3"/>
    </row>
    <row r="11" spans="1:17" ht="36" customHeight="1">
      <c r="A11" s="20" t="s">
        <v>467</v>
      </c>
      <c r="B11" s="21" t="s">
        <v>188</v>
      </c>
      <c r="C11" s="7">
        <f t="shared" si="0"/>
        <v>15.125</v>
      </c>
      <c r="D11" s="21" t="s">
        <v>221</v>
      </c>
      <c r="E11" s="8">
        <f t="shared" si="1"/>
        <v>11.25</v>
      </c>
      <c r="F11" s="7">
        <f t="shared" si="2"/>
        <v>26.375</v>
      </c>
      <c r="G11" s="25">
        <v>82.67</v>
      </c>
      <c r="H11" s="9">
        <f t="shared" si="3"/>
        <v>41.335</v>
      </c>
      <c r="I11" s="10">
        <f t="shared" si="4"/>
        <v>67.71000000000001</v>
      </c>
      <c r="J11" s="21" t="s">
        <v>114</v>
      </c>
      <c r="K11" s="3"/>
      <c r="L11" s="3"/>
      <c r="M11" s="3"/>
      <c r="P11" s="3"/>
      <c r="Q11" s="3"/>
    </row>
    <row r="12" spans="1:17" ht="36" customHeight="1">
      <c r="A12" s="20" t="s">
        <v>466</v>
      </c>
      <c r="B12" s="21" t="s">
        <v>193</v>
      </c>
      <c r="C12" s="7">
        <f t="shared" si="0"/>
        <v>14.25</v>
      </c>
      <c r="D12" s="21" t="s">
        <v>147</v>
      </c>
      <c r="E12" s="8">
        <f t="shared" si="1"/>
        <v>13.125</v>
      </c>
      <c r="F12" s="7">
        <f t="shared" si="2"/>
        <v>27.375</v>
      </c>
      <c r="G12" s="25">
        <v>79</v>
      </c>
      <c r="H12" s="9">
        <f t="shared" si="3"/>
        <v>39.5</v>
      </c>
      <c r="I12" s="10">
        <f t="shared" si="4"/>
        <v>66.875</v>
      </c>
      <c r="J12" s="21" t="s">
        <v>116</v>
      </c>
      <c r="K12" s="3"/>
      <c r="L12" s="3"/>
      <c r="M12" s="3"/>
      <c r="P12" s="3"/>
      <c r="Q12" s="3"/>
    </row>
    <row r="13" spans="1:17" ht="36" customHeight="1">
      <c r="A13" s="20" t="s">
        <v>62</v>
      </c>
      <c r="B13" s="21" t="s">
        <v>187</v>
      </c>
      <c r="C13" s="7">
        <f t="shared" si="0"/>
        <v>16</v>
      </c>
      <c r="D13" s="21" t="s">
        <v>278</v>
      </c>
      <c r="E13" s="8">
        <f t="shared" si="1"/>
        <v>9.5</v>
      </c>
      <c r="F13" s="7">
        <f t="shared" si="2"/>
        <v>25.5</v>
      </c>
      <c r="G13" s="37">
        <v>81.5</v>
      </c>
      <c r="H13" s="9">
        <f t="shared" si="3"/>
        <v>40.75</v>
      </c>
      <c r="I13" s="10">
        <f t="shared" si="4"/>
        <v>66.25</v>
      </c>
      <c r="J13" s="21" t="s">
        <v>126</v>
      </c>
      <c r="K13" s="3"/>
      <c r="L13" s="3"/>
      <c r="M13" s="3"/>
      <c r="P13" s="3"/>
      <c r="Q13" s="3"/>
    </row>
    <row r="14" spans="1:17" ht="36" customHeight="1">
      <c r="A14" s="20" t="s">
        <v>471</v>
      </c>
      <c r="B14" s="21" t="s">
        <v>205</v>
      </c>
      <c r="C14" s="7">
        <f t="shared" si="0"/>
        <v>11.375</v>
      </c>
      <c r="D14" s="21" t="s">
        <v>163</v>
      </c>
      <c r="E14" s="8">
        <f t="shared" si="1"/>
        <v>10.25</v>
      </c>
      <c r="F14" s="7">
        <f t="shared" si="2"/>
        <v>21.625</v>
      </c>
      <c r="G14" s="37">
        <v>70.67</v>
      </c>
      <c r="H14" s="9">
        <f t="shared" si="3"/>
        <v>35.335</v>
      </c>
      <c r="I14" s="10">
        <f t="shared" si="4"/>
        <v>56.96</v>
      </c>
      <c r="J14" s="21"/>
      <c r="K14" s="3"/>
      <c r="L14" s="3"/>
      <c r="M14" s="3"/>
      <c r="P14" s="3"/>
      <c r="Q14" s="3"/>
    </row>
    <row r="15" spans="1:17" ht="36" customHeight="1">
      <c r="A15" s="20" t="s">
        <v>472</v>
      </c>
      <c r="B15" s="21" t="s">
        <v>159</v>
      </c>
      <c r="C15" s="7">
        <f t="shared" si="0"/>
        <v>9.125</v>
      </c>
      <c r="D15" s="21" t="s">
        <v>271</v>
      </c>
      <c r="E15" s="8">
        <f t="shared" si="1"/>
        <v>9.875</v>
      </c>
      <c r="F15" s="7">
        <f t="shared" si="2"/>
        <v>19</v>
      </c>
      <c r="G15" s="37">
        <v>74.33</v>
      </c>
      <c r="H15" s="9">
        <f t="shared" si="3"/>
        <v>37.165</v>
      </c>
      <c r="I15" s="10">
        <f t="shared" si="4"/>
        <v>56.165</v>
      </c>
      <c r="J15" s="21"/>
      <c r="K15" s="3"/>
      <c r="L15" s="3"/>
      <c r="M15" s="3"/>
      <c r="P15" s="3"/>
      <c r="Q15" s="3"/>
    </row>
    <row r="16" spans="1:17" ht="36" customHeight="1">
      <c r="A16" s="20" t="s">
        <v>554</v>
      </c>
      <c r="B16" s="21" t="s">
        <v>225</v>
      </c>
      <c r="C16" s="7">
        <f t="shared" si="0"/>
        <v>8</v>
      </c>
      <c r="D16" s="21" t="s">
        <v>341</v>
      </c>
      <c r="E16" s="8">
        <f t="shared" si="1"/>
        <v>8.25</v>
      </c>
      <c r="F16" s="7">
        <f t="shared" si="2"/>
        <v>16.25</v>
      </c>
      <c r="G16" s="37">
        <v>72.17</v>
      </c>
      <c r="H16" s="9">
        <f t="shared" si="3"/>
        <v>36.085</v>
      </c>
      <c r="I16" s="10">
        <f t="shared" si="4"/>
        <v>52.335</v>
      </c>
      <c r="J16" s="21"/>
      <c r="K16" s="3"/>
      <c r="L16" s="3"/>
      <c r="M16" s="3"/>
      <c r="P16" s="3"/>
      <c r="Q16" s="3"/>
    </row>
    <row r="17" spans="1:17" ht="36" customHeight="1">
      <c r="A17" s="20" t="s">
        <v>469</v>
      </c>
      <c r="B17" s="21" t="s">
        <v>256</v>
      </c>
      <c r="C17" s="7">
        <f t="shared" si="0"/>
        <v>12.875</v>
      </c>
      <c r="D17" s="21" t="s">
        <v>221</v>
      </c>
      <c r="E17" s="8">
        <f t="shared" si="1"/>
        <v>11.25</v>
      </c>
      <c r="F17" s="7">
        <f t="shared" si="2"/>
        <v>24.125</v>
      </c>
      <c r="G17" s="37">
        <v>0</v>
      </c>
      <c r="H17" s="9">
        <f t="shared" si="3"/>
        <v>0</v>
      </c>
      <c r="I17" s="10">
        <f t="shared" si="4"/>
        <v>24.125</v>
      </c>
      <c r="J17" s="21"/>
      <c r="K17" s="3"/>
      <c r="L17" s="3"/>
      <c r="M17" s="3"/>
      <c r="P17" s="3"/>
      <c r="Q17" s="3"/>
    </row>
    <row r="18" spans="1:17" ht="36" customHeight="1">
      <c r="A18" s="20" t="s">
        <v>470</v>
      </c>
      <c r="B18" s="21" t="s">
        <v>221</v>
      </c>
      <c r="C18" s="7">
        <f t="shared" si="0"/>
        <v>11.25</v>
      </c>
      <c r="D18" s="21" t="s">
        <v>220</v>
      </c>
      <c r="E18" s="8">
        <f t="shared" si="1"/>
        <v>11.125</v>
      </c>
      <c r="F18" s="7">
        <f t="shared" si="2"/>
        <v>22.375</v>
      </c>
      <c r="G18" s="37">
        <v>0</v>
      </c>
      <c r="H18" s="9">
        <f t="shared" si="3"/>
        <v>0</v>
      </c>
      <c r="I18" s="10">
        <f t="shared" si="4"/>
        <v>22.375</v>
      </c>
      <c r="J18" s="21"/>
      <c r="K18" s="3"/>
      <c r="L18" s="3"/>
      <c r="M18" s="3"/>
      <c r="P18" s="3"/>
      <c r="Q18" s="3"/>
    </row>
    <row r="19" spans="1:17" ht="36" customHeight="1">
      <c r="A19" s="20" t="s">
        <v>473</v>
      </c>
      <c r="B19" s="21" t="s">
        <v>276</v>
      </c>
      <c r="C19" s="7">
        <f t="shared" si="0"/>
        <v>8.75</v>
      </c>
      <c r="D19" s="21" t="s">
        <v>273</v>
      </c>
      <c r="E19" s="8">
        <f t="shared" si="1"/>
        <v>8.875</v>
      </c>
      <c r="F19" s="7">
        <f t="shared" si="2"/>
        <v>17.625</v>
      </c>
      <c r="G19" s="37">
        <v>0</v>
      </c>
      <c r="H19" s="9">
        <f t="shared" si="3"/>
        <v>0</v>
      </c>
      <c r="I19" s="10">
        <f t="shared" si="4"/>
        <v>17.625</v>
      </c>
      <c r="J19" s="21"/>
      <c r="K19" s="3"/>
      <c r="L19" s="3"/>
      <c r="M19" s="3"/>
      <c r="P19" s="3"/>
      <c r="Q19" s="3"/>
    </row>
  </sheetData>
  <mergeCells count="10">
    <mergeCell ref="A1:J1"/>
    <mergeCell ref="A3:A5"/>
    <mergeCell ref="B3:F3"/>
    <mergeCell ref="G3:H3"/>
    <mergeCell ref="I3:I5"/>
    <mergeCell ref="J3:J5"/>
    <mergeCell ref="B4:C4"/>
    <mergeCell ref="D4:E4"/>
    <mergeCell ref="F4:F5"/>
    <mergeCell ref="G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O19"/>
  <sheetViews>
    <sheetView workbookViewId="0" topLeftCell="A1">
      <selection activeCell="A1" sqref="A1:J1"/>
    </sheetView>
  </sheetViews>
  <sheetFormatPr defaultColWidth="9.140625" defaultRowHeight="15"/>
  <cols>
    <col min="1" max="1" width="11.140625" style="0" customWidth="1"/>
    <col min="2" max="2" width="12.421875" style="0" customWidth="1"/>
    <col min="3" max="3" width="14.421875" style="0" customWidth="1"/>
    <col min="4" max="4" width="12.421875" style="0" customWidth="1"/>
    <col min="5" max="6" width="14.421875" style="0" customWidth="1"/>
    <col min="7" max="7" width="13.421875" style="0" customWidth="1"/>
    <col min="8" max="8" width="14.421875" style="0" customWidth="1"/>
    <col min="9" max="9" width="12.421875" style="0" customWidth="1"/>
    <col min="10" max="10" width="10.421875" style="0" customWidth="1"/>
  </cols>
  <sheetData>
    <row r="1" spans="1:10" ht="28.5" customHeight="1">
      <c r="A1" s="38" t="s">
        <v>524</v>
      </c>
      <c r="B1" s="38"/>
      <c r="C1" s="38"/>
      <c r="D1" s="38"/>
      <c r="E1" s="38"/>
      <c r="F1" s="38"/>
      <c r="G1" s="38"/>
      <c r="H1" s="38"/>
      <c r="I1" s="38"/>
      <c r="J1" s="38"/>
    </row>
    <row r="2" spans="1:9" ht="29.25" customHeight="1">
      <c r="A2" t="s">
        <v>56</v>
      </c>
      <c r="F2" s="1"/>
      <c r="G2" s="2"/>
      <c r="H2" s="1"/>
      <c r="I2" s="23" t="s">
        <v>553</v>
      </c>
    </row>
    <row r="3" spans="1:10" ht="19.5" customHeight="1">
      <c r="A3" s="39" t="s">
        <v>1</v>
      </c>
      <c r="B3" s="40" t="s">
        <v>2</v>
      </c>
      <c r="C3" s="40"/>
      <c r="D3" s="40"/>
      <c r="E3" s="40"/>
      <c r="F3" s="40"/>
      <c r="G3" s="41" t="s">
        <v>3</v>
      </c>
      <c r="H3" s="41"/>
      <c r="I3" s="39" t="s">
        <v>4</v>
      </c>
      <c r="J3" s="39" t="s">
        <v>5</v>
      </c>
    </row>
    <row r="4" spans="1:10" ht="19.5" customHeight="1">
      <c r="A4" s="39"/>
      <c r="B4" s="39" t="s">
        <v>6</v>
      </c>
      <c r="C4" s="39"/>
      <c r="D4" s="39" t="s">
        <v>7</v>
      </c>
      <c r="E4" s="39"/>
      <c r="F4" s="42" t="s">
        <v>8</v>
      </c>
      <c r="G4" s="43" t="s">
        <v>9</v>
      </c>
      <c r="H4" s="43"/>
      <c r="I4" s="39"/>
      <c r="J4" s="39"/>
    </row>
    <row r="5" spans="1:10" ht="33" customHeight="1">
      <c r="A5" s="39"/>
      <c r="B5" s="4" t="s">
        <v>10</v>
      </c>
      <c r="C5" s="4" t="s">
        <v>11</v>
      </c>
      <c r="D5" s="4" t="s">
        <v>10</v>
      </c>
      <c r="E5" s="4" t="s">
        <v>11</v>
      </c>
      <c r="F5" s="42"/>
      <c r="G5" s="5" t="s">
        <v>10</v>
      </c>
      <c r="H5" s="6" t="s">
        <v>12</v>
      </c>
      <c r="I5" s="39"/>
      <c r="J5" s="39"/>
    </row>
    <row r="6" spans="1:15" ht="31.5" customHeight="1">
      <c r="A6" s="20" t="s">
        <v>27</v>
      </c>
      <c r="B6" s="21" t="s">
        <v>315</v>
      </c>
      <c r="C6" s="7">
        <f>B6*0.25</f>
        <v>18.125</v>
      </c>
      <c r="D6" s="21" t="s">
        <v>183</v>
      </c>
      <c r="E6" s="8">
        <f>D6*0.25</f>
        <v>16.125</v>
      </c>
      <c r="F6" s="7">
        <f>C6+E6</f>
        <v>34.25</v>
      </c>
      <c r="G6" s="10">
        <v>90</v>
      </c>
      <c r="H6" s="9">
        <f>G6*0.5</f>
        <v>45</v>
      </c>
      <c r="I6" s="10">
        <f>F6+H6</f>
        <v>79.25</v>
      </c>
      <c r="J6" s="21" t="s">
        <v>513</v>
      </c>
      <c r="K6" s="3"/>
      <c r="N6" s="3"/>
      <c r="O6" s="3"/>
    </row>
    <row r="7" spans="1:15" ht="31.5" customHeight="1">
      <c r="A7" s="20" t="s">
        <v>60</v>
      </c>
      <c r="B7" s="21" t="s">
        <v>105</v>
      </c>
      <c r="C7" s="7">
        <f aca="true" t="shared" si="0" ref="C7:C19">B7*0.25</f>
        <v>16.5</v>
      </c>
      <c r="D7" s="21" t="s">
        <v>105</v>
      </c>
      <c r="E7" s="8">
        <f aca="true" t="shared" si="1" ref="E7:E19">D7*0.25</f>
        <v>16.5</v>
      </c>
      <c r="F7" s="7">
        <f aca="true" t="shared" si="2" ref="F7:F19">C7+E7</f>
        <v>33</v>
      </c>
      <c r="G7" s="25">
        <v>91.17</v>
      </c>
      <c r="H7" s="9">
        <f aca="true" t="shared" si="3" ref="H7:H19">G7*0.5</f>
        <v>45.585</v>
      </c>
      <c r="I7" s="10">
        <f aca="true" t="shared" si="4" ref="I7:I19">F7+H7</f>
        <v>78.58500000000001</v>
      </c>
      <c r="J7" s="21" t="s">
        <v>514</v>
      </c>
      <c r="K7" s="3"/>
      <c r="N7" s="3"/>
      <c r="O7" s="3"/>
    </row>
    <row r="8" spans="1:15" ht="31.5" customHeight="1">
      <c r="A8" s="20" t="s">
        <v>475</v>
      </c>
      <c r="B8" s="21" t="s">
        <v>183</v>
      </c>
      <c r="C8" s="7">
        <f>B8*0.25</f>
        <v>16.125</v>
      </c>
      <c r="D8" s="21" t="s">
        <v>185</v>
      </c>
      <c r="E8" s="8">
        <f>D8*0.25</f>
        <v>16.25</v>
      </c>
      <c r="F8" s="7">
        <f>C8+E8</f>
        <v>32.375</v>
      </c>
      <c r="G8" s="25">
        <v>89.33</v>
      </c>
      <c r="H8" s="9">
        <f>G8*0.5</f>
        <v>44.665</v>
      </c>
      <c r="I8" s="10">
        <f>F8+H8</f>
        <v>77.03999999999999</v>
      </c>
      <c r="J8" s="21" t="s">
        <v>107</v>
      </c>
      <c r="K8" s="3"/>
      <c r="N8" s="3"/>
      <c r="O8" s="3"/>
    </row>
    <row r="9" spans="1:15" ht="31.5" customHeight="1">
      <c r="A9" s="20" t="s">
        <v>474</v>
      </c>
      <c r="B9" s="21" t="s">
        <v>186</v>
      </c>
      <c r="C9" s="7">
        <f t="shared" si="0"/>
        <v>16.625</v>
      </c>
      <c r="D9" s="21" t="s">
        <v>183</v>
      </c>
      <c r="E9" s="8">
        <f t="shared" si="1"/>
        <v>16.125</v>
      </c>
      <c r="F9" s="7">
        <f t="shared" si="2"/>
        <v>32.75</v>
      </c>
      <c r="G9" s="25">
        <v>87</v>
      </c>
      <c r="H9" s="9">
        <f t="shared" si="3"/>
        <v>43.5</v>
      </c>
      <c r="I9" s="10">
        <f t="shared" si="4"/>
        <v>76.25</v>
      </c>
      <c r="J9" s="21" t="s">
        <v>110</v>
      </c>
      <c r="K9" s="3"/>
      <c r="N9" s="3"/>
      <c r="O9" s="3"/>
    </row>
    <row r="10" spans="1:15" ht="31.5" customHeight="1">
      <c r="A10" s="20" t="s">
        <v>476</v>
      </c>
      <c r="B10" s="21" t="s">
        <v>149</v>
      </c>
      <c r="C10" s="7">
        <f>B10*0.25</f>
        <v>15.75</v>
      </c>
      <c r="D10" s="21" t="s">
        <v>316</v>
      </c>
      <c r="E10" s="8">
        <f>D10*0.25</f>
        <v>15.625</v>
      </c>
      <c r="F10" s="7">
        <f>C10+E10</f>
        <v>31.375</v>
      </c>
      <c r="G10" s="25">
        <v>89.67</v>
      </c>
      <c r="H10" s="9">
        <f>G10*0.5</f>
        <v>44.835</v>
      </c>
      <c r="I10" s="10">
        <f>F10+H10</f>
        <v>76.21000000000001</v>
      </c>
      <c r="J10" s="21" t="s">
        <v>124</v>
      </c>
      <c r="K10" s="3"/>
      <c r="N10" s="3"/>
      <c r="O10" s="3"/>
    </row>
    <row r="11" spans="1:15" ht="31.5" customHeight="1">
      <c r="A11" s="20" t="s">
        <v>57</v>
      </c>
      <c r="B11" s="21" t="s">
        <v>105</v>
      </c>
      <c r="C11" s="7">
        <f t="shared" si="0"/>
        <v>16.5</v>
      </c>
      <c r="D11" s="21" t="s">
        <v>191</v>
      </c>
      <c r="E11" s="8">
        <f t="shared" si="1"/>
        <v>15.5</v>
      </c>
      <c r="F11" s="7">
        <f t="shared" si="2"/>
        <v>32</v>
      </c>
      <c r="G11" s="25">
        <v>86.67</v>
      </c>
      <c r="H11" s="9">
        <f t="shared" si="3"/>
        <v>43.335</v>
      </c>
      <c r="I11" s="10">
        <f t="shared" si="4"/>
        <v>75.33500000000001</v>
      </c>
      <c r="J11" s="21" t="s">
        <v>114</v>
      </c>
      <c r="K11" s="3"/>
      <c r="N11" s="3"/>
      <c r="O11" s="3"/>
    </row>
    <row r="12" spans="1:15" ht="31.5" customHeight="1">
      <c r="A12" s="20" t="s">
        <v>477</v>
      </c>
      <c r="B12" s="21" t="s">
        <v>183</v>
      </c>
      <c r="C12" s="7">
        <f t="shared" si="0"/>
        <v>16.125</v>
      </c>
      <c r="D12" s="21" t="s">
        <v>190</v>
      </c>
      <c r="E12" s="8">
        <f t="shared" si="1"/>
        <v>14.875</v>
      </c>
      <c r="F12" s="7">
        <f t="shared" si="2"/>
        <v>31</v>
      </c>
      <c r="G12" s="25">
        <v>83.33</v>
      </c>
      <c r="H12" s="9">
        <f t="shared" si="3"/>
        <v>41.665</v>
      </c>
      <c r="I12" s="10">
        <f t="shared" si="4"/>
        <v>72.66499999999999</v>
      </c>
      <c r="J12" s="21" t="s">
        <v>116</v>
      </c>
      <c r="K12" s="3"/>
      <c r="N12" s="3"/>
      <c r="O12" s="3"/>
    </row>
    <row r="13" spans="1:15" ht="31.5" customHeight="1">
      <c r="A13" s="20" t="s">
        <v>479</v>
      </c>
      <c r="B13" s="21" t="s">
        <v>193</v>
      </c>
      <c r="C13" s="7">
        <f>B13*0.25</f>
        <v>14.25</v>
      </c>
      <c r="D13" s="21" t="s">
        <v>162</v>
      </c>
      <c r="E13" s="8">
        <f>D13*0.25</f>
        <v>12.75</v>
      </c>
      <c r="F13" s="7">
        <f>C13+E13</f>
        <v>27</v>
      </c>
      <c r="G13" s="26">
        <v>90.5</v>
      </c>
      <c r="H13" s="9">
        <f>G13*0.5</f>
        <v>45.25</v>
      </c>
      <c r="I13" s="10">
        <f>F13+H13</f>
        <v>72.25</v>
      </c>
      <c r="J13" s="21" t="s">
        <v>126</v>
      </c>
      <c r="K13" s="3"/>
      <c r="N13" s="3"/>
      <c r="O13" s="3"/>
    </row>
    <row r="14" spans="1:15" ht="31.5" customHeight="1">
      <c r="A14" s="20" t="s">
        <v>478</v>
      </c>
      <c r="B14" s="21" t="s">
        <v>188</v>
      </c>
      <c r="C14" s="7">
        <f t="shared" si="0"/>
        <v>15.125</v>
      </c>
      <c r="D14" s="21" t="s">
        <v>191</v>
      </c>
      <c r="E14" s="8">
        <f t="shared" si="1"/>
        <v>15.5</v>
      </c>
      <c r="F14" s="7">
        <f t="shared" si="2"/>
        <v>30.625</v>
      </c>
      <c r="G14" s="25">
        <v>82.67</v>
      </c>
      <c r="H14" s="9">
        <f t="shared" si="3"/>
        <v>41.335</v>
      </c>
      <c r="I14" s="10">
        <f t="shared" si="4"/>
        <v>71.96000000000001</v>
      </c>
      <c r="J14" s="21" t="s">
        <v>128</v>
      </c>
      <c r="K14" s="3"/>
      <c r="N14" s="3"/>
      <c r="O14" s="3"/>
    </row>
    <row r="15" spans="1:15" ht="31.5" customHeight="1">
      <c r="A15" s="20" t="s">
        <v>59</v>
      </c>
      <c r="B15" s="21" t="s">
        <v>109</v>
      </c>
      <c r="C15" s="7">
        <f t="shared" si="0"/>
        <v>14.125</v>
      </c>
      <c r="D15" s="21" t="s">
        <v>187</v>
      </c>
      <c r="E15" s="8">
        <f t="shared" si="1"/>
        <v>16</v>
      </c>
      <c r="F15" s="7">
        <f t="shared" si="2"/>
        <v>30.125</v>
      </c>
      <c r="G15" s="25">
        <v>82.33</v>
      </c>
      <c r="H15" s="9">
        <f t="shared" si="3"/>
        <v>41.165</v>
      </c>
      <c r="I15" s="10">
        <f t="shared" si="4"/>
        <v>71.28999999999999</v>
      </c>
      <c r="J15" s="21" t="s">
        <v>130</v>
      </c>
      <c r="K15" s="3"/>
      <c r="N15" s="3"/>
      <c r="O15" s="3"/>
    </row>
    <row r="16" spans="1:15" ht="31.5" customHeight="1">
      <c r="A16" s="20" t="s">
        <v>480</v>
      </c>
      <c r="B16" s="21" t="s">
        <v>160</v>
      </c>
      <c r="C16" s="7">
        <f>B16*0.25</f>
        <v>11.625</v>
      </c>
      <c r="D16" s="21" t="s">
        <v>103</v>
      </c>
      <c r="E16" s="8">
        <f>D16*0.25</f>
        <v>13.875</v>
      </c>
      <c r="F16" s="7">
        <f>C16+E16</f>
        <v>25.5</v>
      </c>
      <c r="G16" s="26">
        <v>84</v>
      </c>
      <c r="H16" s="9">
        <f>G16*0.5</f>
        <v>42</v>
      </c>
      <c r="I16" s="10">
        <f>F16+H16</f>
        <v>67.5</v>
      </c>
      <c r="J16" s="21" t="s">
        <v>131</v>
      </c>
      <c r="K16" s="3"/>
      <c r="N16" s="3"/>
      <c r="O16" s="3"/>
    </row>
    <row r="17" spans="1:15" ht="31.5" customHeight="1">
      <c r="A17" s="20" t="s">
        <v>58</v>
      </c>
      <c r="B17" s="21" t="s">
        <v>158</v>
      </c>
      <c r="C17" s="7">
        <f t="shared" si="0"/>
        <v>11.75</v>
      </c>
      <c r="D17" s="21" t="s">
        <v>219</v>
      </c>
      <c r="E17" s="8">
        <f t="shared" si="1"/>
        <v>14.5</v>
      </c>
      <c r="F17" s="7">
        <f t="shared" si="2"/>
        <v>26.25</v>
      </c>
      <c r="G17" s="26">
        <v>81.33</v>
      </c>
      <c r="H17" s="9">
        <f t="shared" si="3"/>
        <v>40.665</v>
      </c>
      <c r="I17" s="10">
        <f t="shared" si="4"/>
        <v>66.91499999999999</v>
      </c>
      <c r="J17" s="21" t="s">
        <v>133</v>
      </c>
      <c r="K17" s="3"/>
      <c r="N17" s="3"/>
      <c r="O17" s="3"/>
    </row>
    <row r="18" spans="1:15" ht="31.5" customHeight="1">
      <c r="A18" s="20" t="s">
        <v>481</v>
      </c>
      <c r="B18" s="21" t="s">
        <v>299</v>
      </c>
      <c r="C18" s="7">
        <f t="shared" si="0"/>
        <v>9.375</v>
      </c>
      <c r="D18" s="21" t="s">
        <v>106</v>
      </c>
      <c r="E18" s="8">
        <f t="shared" si="1"/>
        <v>15</v>
      </c>
      <c r="F18" s="7">
        <f t="shared" si="2"/>
        <v>24.375</v>
      </c>
      <c r="G18" s="26">
        <v>83</v>
      </c>
      <c r="H18" s="9">
        <f t="shared" si="3"/>
        <v>41.5</v>
      </c>
      <c r="I18" s="10">
        <f t="shared" si="4"/>
        <v>65.875</v>
      </c>
      <c r="J18" s="21" t="s">
        <v>134</v>
      </c>
      <c r="K18" s="3"/>
      <c r="N18" s="3"/>
      <c r="O18" s="3"/>
    </row>
    <row r="19" spans="1:15" ht="31.5" customHeight="1">
      <c r="A19" s="20" t="s">
        <v>482</v>
      </c>
      <c r="B19" s="21" t="s">
        <v>237</v>
      </c>
      <c r="C19" s="7">
        <f t="shared" si="0"/>
        <v>10.875</v>
      </c>
      <c r="D19" s="21" t="s">
        <v>162</v>
      </c>
      <c r="E19" s="8">
        <f t="shared" si="1"/>
        <v>12.75</v>
      </c>
      <c r="F19" s="7">
        <f t="shared" si="2"/>
        <v>23.625</v>
      </c>
      <c r="G19" s="26">
        <v>0</v>
      </c>
      <c r="H19" s="9">
        <f t="shared" si="3"/>
        <v>0</v>
      </c>
      <c r="I19" s="10">
        <f t="shared" si="4"/>
        <v>23.625</v>
      </c>
      <c r="J19" s="21"/>
      <c r="K19" s="3"/>
      <c r="N19" s="3"/>
      <c r="O19" s="3"/>
    </row>
  </sheetData>
  <mergeCells count="10">
    <mergeCell ref="A1:J1"/>
    <mergeCell ref="A3:A5"/>
    <mergeCell ref="B3:F3"/>
    <mergeCell ref="G3:H3"/>
    <mergeCell ref="I3:I5"/>
    <mergeCell ref="J3:J5"/>
    <mergeCell ref="B4:C4"/>
    <mergeCell ref="D4:E4"/>
    <mergeCell ref="F4:F5"/>
    <mergeCell ref="G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O17"/>
  <sheetViews>
    <sheetView workbookViewId="0" topLeftCell="A4">
      <selection activeCell="N12" sqref="N12"/>
    </sheetView>
  </sheetViews>
  <sheetFormatPr defaultColWidth="9.140625" defaultRowHeight="15"/>
  <cols>
    <col min="1" max="2" width="12.57421875" style="0" customWidth="1"/>
    <col min="3" max="3" width="14.421875" style="0" customWidth="1"/>
    <col min="4" max="4" width="11.8515625" style="0" customWidth="1"/>
    <col min="5" max="6" width="14.421875" style="0" customWidth="1"/>
    <col min="7" max="7" width="12.00390625" style="0" customWidth="1"/>
    <col min="8" max="8" width="14.421875" style="0" customWidth="1"/>
    <col min="9" max="9" width="13.7109375" style="0" customWidth="1"/>
    <col min="10" max="10" width="10.57421875" style="0" customWidth="1"/>
  </cols>
  <sheetData>
    <row r="1" spans="1:10" ht="33.75" customHeight="1">
      <c r="A1" s="38" t="s">
        <v>524</v>
      </c>
      <c r="B1" s="38"/>
      <c r="C1" s="38"/>
      <c r="D1" s="38"/>
      <c r="E1" s="38"/>
      <c r="F1" s="38"/>
      <c r="G1" s="38"/>
      <c r="H1" s="38"/>
      <c r="I1" s="38"/>
      <c r="J1" s="38"/>
    </row>
    <row r="2" spans="1:9" ht="29.25" customHeight="1">
      <c r="A2" t="s">
        <v>75</v>
      </c>
      <c r="F2" s="1"/>
      <c r="G2" s="2"/>
      <c r="H2" s="1"/>
      <c r="I2" s="23" t="s">
        <v>519</v>
      </c>
    </row>
    <row r="3" spans="1:10" ht="19.5" customHeight="1">
      <c r="A3" s="39" t="s">
        <v>1</v>
      </c>
      <c r="B3" s="40" t="s">
        <v>2</v>
      </c>
      <c r="C3" s="40"/>
      <c r="D3" s="40"/>
      <c r="E3" s="40"/>
      <c r="F3" s="40"/>
      <c r="G3" s="41" t="s">
        <v>3</v>
      </c>
      <c r="H3" s="41"/>
      <c r="I3" s="39" t="s">
        <v>4</v>
      </c>
      <c r="J3" s="39" t="s">
        <v>5</v>
      </c>
    </row>
    <row r="4" spans="1:10" ht="19.5" customHeight="1">
      <c r="A4" s="39"/>
      <c r="B4" s="39" t="s">
        <v>6</v>
      </c>
      <c r="C4" s="39"/>
      <c r="D4" s="39" t="s">
        <v>7</v>
      </c>
      <c r="E4" s="39"/>
      <c r="F4" s="42" t="s">
        <v>8</v>
      </c>
      <c r="G4" s="43" t="s">
        <v>9</v>
      </c>
      <c r="H4" s="43"/>
      <c r="I4" s="39"/>
      <c r="J4" s="39"/>
    </row>
    <row r="5" spans="1:10" ht="33" customHeight="1">
      <c r="A5" s="39"/>
      <c r="B5" s="4" t="s">
        <v>10</v>
      </c>
      <c r="C5" s="4" t="s">
        <v>11</v>
      </c>
      <c r="D5" s="4" t="s">
        <v>10</v>
      </c>
      <c r="E5" s="4" t="s">
        <v>11</v>
      </c>
      <c r="F5" s="42"/>
      <c r="G5" s="5" t="s">
        <v>10</v>
      </c>
      <c r="H5" s="6" t="s">
        <v>12</v>
      </c>
      <c r="I5" s="39"/>
      <c r="J5" s="39"/>
    </row>
    <row r="6" spans="1:15" ht="25.5" customHeight="1">
      <c r="A6" s="20" t="s">
        <v>484</v>
      </c>
      <c r="B6" s="21" t="s">
        <v>117</v>
      </c>
      <c r="C6" s="7">
        <f aca="true" t="shared" si="0" ref="C6:C17">B6*0.25</f>
        <v>18.75</v>
      </c>
      <c r="D6" s="21" t="s">
        <v>109</v>
      </c>
      <c r="E6" s="8">
        <f aca="true" t="shared" si="1" ref="E6:E17">D6*0.25</f>
        <v>14.125</v>
      </c>
      <c r="F6" s="7">
        <f aca="true" t="shared" si="2" ref="F6:F17">C6+E6</f>
        <v>32.875</v>
      </c>
      <c r="G6" s="10">
        <v>90.67</v>
      </c>
      <c r="H6" s="9">
        <f aca="true" t="shared" si="3" ref="H6:H17">G6*0.5</f>
        <v>45.335</v>
      </c>
      <c r="I6" s="10">
        <f aca="true" t="shared" si="4" ref="I6:I17">F6+H6</f>
        <v>78.21000000000001</v>
      </c>
      <c r="J6" s="21" t="s">
        <v>513</v>
      </c>
      <c r="K6" s="3"/>
      <c r="N6" s="3"/>
      <c r="O6" s="3"/>
    </row>
    <row r="7" spans="1:15" ht="25.5" customHeight="1">
      <c r="A7" s="20" t="s">
        <v>486</v>
      </c>
      <c r="B7" s="21" t="s">
        <v>149</v>
      </c>
      <c r="C7" s="7">
        <f t="shared" si="0"/>
        <v>15.75</v>
      </c>
      <c r="D7" s="21" t="s">
        <v>185</v>
      </c>
      <c r="E7" s="8">
        <f t="shared" si="1"/>
        <v>16.25</v>
      </c>
      <c r="F7" s="7">
        <f t="shared" si="2"/>
        <v>32</v>
      </c>
      <c r="G7" s="25">
        <v>90.33</v>
      </c>
      <c r="H7" s="9">
        <f t="shared" si="3"/>
        <v>45.165</v>
      </c>
      <c r="I7" s="10">
        <f t="shared" si="4"/>
        <v>77.16499999999999</v>
      </c>
      <c r="J7" s="21" t="s">
        <v>514</v>
      </c>
      <c r="K7" s="23"/>
      <c r="N7" s="3"/>
      <c r="O7" s="3"/>
    </row>
    <row r="8" spans="1:15" ht="25.5" customHeight="1">
      <c r="A8" s="20" t="s">
        <v>78</v>
      </c>
      <c r="B8" s="21" t="s">
        <v>193</v>
      </c>
      <c r="C8" s="7">
        <f t="shared" si="0"/>
        <v>14.25</v>
      </c>
      <c r="D8" s="21" t="s">
        <v>185</v>
      </c>
      <c r="E8" s="8">
        <f t="shared" si="1"/>
        <v>16.25</v>
      </c>
      <c r="F8" s="7">
        <f t="shared" si="2"/>
        <v>30.5</v>
      </c>
      <c r="G8" s="25">
        <v>83.33</v>
      </c>
      <c r="H8" s="9">
        <f t="shared" si="3"/>
        <v>41.665</v>
      </c>
      <c r="I8" s="10">
        <f t="shared" si="4"/>
        <v>72.16499999999999</v>
      </c>
      <c r="J8" s="21" t="s">
        <v>107</v>
      </c>
      <c r="K8" s="3"/>
      <c r="N8" s="3"/>
      <c r="O8" s="3"/>
    </row>
    <row r="9" spans="1:15" ht="25.5" customHeight="1">
      <c r="A9" s="20" t="s">
        <v>485</v>
      </c>
      <c r="B9" s="21" t="s">
        <v>187</v>
      </c>
      <c r="C9" s="7">
        <f t="shared" si="0"/>
        <v>16</v>
      </c>
      <c r="D9" s="21" t="s">
        <v>185</v>
      </c>
      <c r="E9" s="8">
        <f t="shared" si="1"/>
        <v>16.25</v>
      </c>
      <c r="F9" s="7">
        <f t="shared" si="2"/>
        <v>32.25</v>
      </c>
      <c r="G9" s="25">
        <v>78.67</v>
      </c>
      <c r="H9" s="9">
        <f t="shared" si="3"/>
        <v>39.335</v>
      </c>
      <c r="I9" s="10">
        <f t="shared" si="4"/>
        <v>71.58500000000001</v>
      </c>
      <c r="J9" s="21" t="s">
        <v>110</v>
      </c>
      <c r="K9" s="3"/>
      <c r="N9" s="3"/>
      <c r="O9" s="3"/>
    </row>
    <row r="10" spans="1:15" ht="25.5" customHeight="1">
      <c r="A10" s="20" t="s">
        <v>488</v>
      </c>
      <c r="B10" s="21" t="s">
        <v>278</v>
      </c>
      <c r="C10" s="7">
        <f t="shared" si="0"/>
        <v>9.5</v>
      </c>
      <c r="D10" s="21" t="s">
        <v>118</v>
      </c>
      <c r="E10" s="8">
        <f t="shared" si="1"/>
        <v>14.75</v>
      </c>
      <c r="F10" s="7">
        <f t="shared" si="2"/>
        <v>24.25</v>
      </c>
      <c r="G10" s="25">
        <v>88</v>
      </c>
      <c r="H10" s="9">
        <f t="shared" si="3"/>
        <v>44</v>
      </c>
      <c r="I10" s="10">
        <f t="shared" si="4"/>
        <v>68.25</v>
      </c>
      <c r="J10" s="21" t="s">
        <v>124</v>
      </c>
      <c r="K10" s="3"/>
      <c r="N10" s="3"/>
      <c r="O10" s="3"/>
    </row>
    <row r="11" spans="1:15" ht="25.5" customHeight="1">
      <c r="A11" s="20" t="s">
        <v>487</v>
      </c>
      <c r="B11" s="21" t="s">
        <v>308</v>
      </c>
      <c r="C11" s="7">
        <f t="shared" si="0"/>
        <v>13.625</v>
      </c>
      <c r="D11" s="21" t="s">
        <v>331</v>
      </c>
      <c r="E11" s="8">
        <f t="shared" si="1"/>
        <v>12.125</v>
      </c>
      <c r="F11" s="7">
        <f t="shared" si="2"/>
        <v>25.75</v>
      </c>
      <c r="G11" s="25">
        <v>83.67</v>
      </c>
      <c r="H11" s="9">
        <f t="shared" si="3"/>
        <v>41.835</v>
      </c>
      <c r="I11" s="10">
        <f t="shared" si="4"/>
        <v>67.58500000000001</v>
      </c>
      <c r="J11" s="21" t="s">
        <v>114</v>
      </c>
      <c r="K11" s="3"/>
      <c r="N11" s="3"/>
      <c r="O11" s="3"/>
    </row>
    <row r="12" spans="1:15" ht="25.5" customHeight="1">
      <c r="A12" s="20" t="s">
        <v>76</v>
      </c>
      <c r="B12" s="21" t="s">
        <v>223</v>
      </c>
      <c r="C12" s="7">
        <f t="shared" si="0"/>
        <v>11.5</v>
      </c>
      <c r="D12" s="21" t="s">
        <v>331</v>
      </c>
      <c r="E12" s="8">
        <f t="shared" si="1"/>
        <v>12.125</v>
      </c>
      <c r="F12" s="7">
        <f t="shared" si="2"/>
        <v>23.625</v>
      </c>
      <c r="G12" s="25">
        <v>84</v>
      </c>
      <c r="H12" s="9">
        <f t="shared" si="3"/>
        <v>42</v>
      </c>
      <c r="I12" s="10">
        <f t="shared" si="4"/>
        <v>65.625</v>
      </c>
      <c r="J12" s="21" t="s">
        <v>116</v>
      </c>
      <c r="K12" s="3"/>
      <c r="N12" s="3"/>
      <c r="O12" s="3"/>
    </row>
    <row r="13" spans="1:15" ht="25.5" customHeight="1">
      <c r="A13" s="20" t="s">
        <v>79</v>
      </c>
      <c r="B13" s="21" t="s">
        <v>224</v>
      </c>
      <c r="C13" s="7">
        <f t="shared" si="0"/>
        <v>10.375</v>
      </c>
      <c r="D13" s="21" t="s">
        <v>237</v>
      </c>
      <c r="E13" s="8">
        <f t="shared" si="1"/>
        <v>10.875</v>
      </c>
      <c r="F13" s="7">
        <f t="shared" si="2"/>
        <v>21.25</v>
      </c>
      <c r="G13" s="25">
        <v>86.33</v>
      </c>
      <c r="H13" s="9">
        <f t="shared" si="3"/>
        <v>43.165</v>
      </c>
      <c r="I13" s="10">
        <f t="shared" si="4"/>
        <v>64.41499999999999</v>
      </c>
      <c r="J13" s="21" t="s">
        <v>126</v>
      </c>
      <c r="K13" s="3"/>
      <c r="N13" s="3"/>
      <c r="O13" s="3"/>
    </row>
    <row r="14" spans="1:15" ht="25.5" customHeight="1">
      <c r="A14" s="20" t="s">
        <v>81</v>
      </c>
      <c r="B14" s="21" t="s">
        <v>158</v>
      </c>
      <c r="C14" s="7">
        <f t="shared" si="0"/>
        <v>11.75</v>
      </c>
      <c r="D14" s="21" t="s">
        <v>223</v>
      </c>
      <c r="E14" s="8">
        <f t="shared" si="1"/>
        <v>11.5</v>
      </c>
      <c r="F14" s="7">
        <f t="shared" si="2"/>
        <v>23.25</v>
      </c>
      <c r="G14" s="25">
        <v>80</v>
      </c>
      <c r="H14" s="9">
        <f t="shared" si="3"/>
        <v>40</v>
      </c>
      <c r="I14" s="10">
        <f t="shared" si="4"/>
        <v>63.25</v>
      </c>
      <c r="J14" s="21" t="s">
        <v>128</v>
      </c>
      <c r="K14" s="3"/>
      <c r="N14" s="3"/>
      <c r="O14" s="3"/>
    </row>
    <row r="15" spans="1:15" ht="25.5" customHeight="1">
      <c r="A15" s="20" t="s">
        <v>489</v>
      </c>
      <c r="B15" s="21" t="s">
        <v>155</v>
      </c>
      <c r="C15" s="7">
        <f t="shared" si="0"/>
        <v>13.75</v>
      </c>
      <c r="D15" s="21" t="s">
        <v>146</v>
      </c>
      <c r="E15" s="8">
        <f t="shared" si="1"/>
        <v>15.875</v>
      </c>
      <c r="F15" s="7">
        <f t="shared" si="2"/>
        <v>29.625</v>
      </c>
      <c r="G15" s="25">
        <v>0</v>
      </c>
      <c r="H15" s="9">
        <f t="shared" si="3"/>
        <v>0</v>
      </c>
      <c r="I15" s="10">
        <f t="shared" si="4"/>
        <v>29.625</v>
      </c>
      <c r="J15" s="21"/>
      <c r="K15" s="3"/>
      <c r="N15" s="3"/>
      <c r="O15" s="3"/>
    </row>
    <row r="16" spans="1:15" ht="25.5" customHeight="1">
      <c r="A16" s="20" t="s">
        <v>80</v>
      </c>
      <c r="B16" s="21" t="s">
        <v>159</v>
      </c>
      <c r="C16" s="7">
        <f t="shared" si="0"/>
        <v>9.125</v>
      </c>
      <c r="D16" s="21" t="s">
        <v>153</v>
      </c>
      <c r="E16" s="8">
        <f t="shared" si="1"/>
        <v>12</v>
      </c>
      <c r="F16" s="7">
        <f t="shared" si="2"/>
        <v>21.125</v>
      </c>
      <c r="G16" s="25">
        <v>0</v>
      </c>
      <c r="H16" s="9">
        <f t="shared" si="3"/>
        <v>0</v>
      </c>
      <c r="I16" s="10">
        <f t="shared" si="4"/>
        <v>21.125</v>
      </c>
      <c r="J16" s="21"/>
      <c r="K16" s="3"/>
      <c r="N16" s="3"/>
      <c r="O16" s="3"/>
    </row>
    <row r="17" spans="1:15" ht="25.5" customHeight="1">
      <c r="A17" s="20" t="s">
        <v>77</v>
      </c>
      <c r="B17" s="21" t="s">
        <v>303</v>
      </c>
      <c r="C17" s="7">
        <f t="shared" si="0"/>
        <v>8.5</v>
      </c>
      <c r="D17" s="21" t="s">
        <v>115</v>
      </c>
      <c r="E17" s="8">
        <f t="shared" si="1"/>
        <v>10.125</v>
      </c>
      <c r="F17" s="7">
        <f t="shared" si="2"/>
        <v>18.625</v>
      </c>
      <c r="G17" s="25">
        <v>0</v>
      </c>
      <c r="H17" s="9">
        <f t="shared" si="3"/>
        <v>0</v>
      </c>
      <c r="I17" s="10">
        <f t="shared" si="4"/>
        <v>18.625</v>
      </c>
      <c r="J17" s="21"/>
      <c r="K17" s="3"/>
      <c r="N17" s="3"/>
      <c r="O17" s="19"/>
    </row>
  </sheetData>
  <mergeCells count="10">
    <mergeCell ref="A1:J1"/>
    <mergeCell ref="A3:A5"/>
    <mergeCell ref="B3:F3"/>
    <mergeCell ref="G3:H3"/>
    <mergeCell ref="I3:I5"/>
    <mergeCell ref="J3:J5"/>
    <mergeCell ref="B4:C4"/>
    <mergeCell ref="D4:E4"/>
    <mergeCell ref="F4:F5"/>
    <mergeCell ref="G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0"/>
  <sheetViews>
    <sheetView workbookViewId="0" topLeftCell="A2">
      <selection activeCell="O10" sqref="O10"/>
    </sheetView>
  </sheetViews>
  <sheetFormatPr defaultColWidth="9.140625" defaultRowHeight="15"/>
  <cols>
    <col min="1" max="9" width="13.421875" style="0" customWidth="1"/>
    <col min="10" max="10" width="9.57421875" style="0" customWidth="1"/>
  </cols>
  <sheetData>
    <row r="1" spans="1:10" ht="22.5">
      <c r="A1" s="38" t="s">
        <v>524</v>
      </c>
      <c r="B1" s="38"/>
      <c r="C1" s="38"/>
      <c r="D1" s="38"/>
      <c r="E1" s="38"/>
      <c r="F1" s="38"/>
      <c r="G1" s="38"/>
      <c r="H1" s="38"/>
      <c r="I1" s="38"/>
      <c r="J1" s="38"/>
    </row>
    <row r="2" spans="1:9" ht="20.25" customHeight="1">
      <c r="A2" t="s">
        <v>0</v>
      </c>
      <c r="F2" s="1"/>
      <c r="G2" s="2"/>
      <c r="H2" s="1"/>
      <c r="I2" s="23" t="s">
        <v>520</v>
      </c>
    </row>
    <row r="3" spans="1:10" ht="24" customHeight="1">
      <c r="A3" s="39" t="s">
        <v>1</v>
      </c>
      <c r="B3" s="40" t="s">
        <v>2</v>
      </c>
      <c r="C3" s="40"/>
      <c r="D3" s="40"/>
      <c r="E3" s="40"/>
      <c r="F3" s="40"/>
      <c r="G3" s="41" t="s">
        <v>3</v>
      </c>
      <c r="H3" s="41"/>
      <c r="I3" s="39" t="s">
        <v>4</v>
      </c>
      <c r="J3" s="39" t="s">
        <v>5</v>
      </c>
    </row>
    <row r="4" spans="1:10" ht="25.5" customHeight="1">
      <c r="A4" s="39"/>
      <c r="B4" s="39" t="s">
        <v>6</v>
      </c>
      <c r="C4" s="39"/>
      <c r="D4" s="39" t="s">
        <v>7</v>
      </c>
      <c r="E4" s="39"/>
      <c r="F4" s="42" t="s">
        <v>8</v>
      </c>
      <c r="G4" s="43" t="s">
        <v>9</v>
      </c>
      <c r="H4" s="43"/>
      <c r="I4" s="39"/>
      <c r="J4" s="39"/>
    </row>
    <row r="5" spans="1:10" ht="27" customHeight="1">
      <c r="A5" s="39"/>
      <c r="B5" s="4" t="s">
        <v>10</v>
      </c>
      <c r="C5" s="4" t="s">
        <v>11</v>
      </c>
      <c r="D5" s="4" t="s">
        <v>10</v>
      </c>
      <c r="E5" s="4" t="s">
        <v>11</v>
      </c>
      <c r="F5" s="42"/>
      <c r="G5" s="5" t="s">
        <v>10</v>
      </c>
      <c r="H5" s="6" t="s">
        <v>12</v>
      </c>
      <c r="I5" s="39"/>
      <c r="J5" s="39"/>
    </row>
    <row r="6" spans="1:15" ht="32.25" customHeight="1">
      <c r="A6" s="20" t="s">
        <v>165</v>
      </c>
      <c r="B6" s="21" t="s">
        <v>178</v>
      </c>
      <c r="C6" s="7">
        <f aca="true" t="shared" si="0" ref="C6:C20">B6*0.25</f>
        <v>21.25</v>
      </c>
      <c r="D6" s="21" t="s">
        <v>179</v>
      </c>
      <c r="E6" s="8">
        <f aca="true" t="shared" si="1" ref="E6:E20">D6*0.25</f>
        <v>16.875</v>
      </c>
      <c r="F6" s="7">
        <f aca="true" t="shared" si="2" ref="F6:F20">C6+E6</f>
        <v>38.125</v>
      </c>
      <c r="G6" s="25">
        <v>88.67</v>
      </c>
      <c r="H6" s="10">
        <f aca="true" t="shared" si="3" ref="H6:H20">G6*0.5</f>
        <v>44.335</v>
      </c>
      <c r="I6" s="10">
        <f aca="true" t="shared" si="4" ref="I6:I20">F6+H6</f>
        <v>82.46000000000001</v>
      </c>
      <c r="J6" s="21" t="s">
        <v>521</v>
      </c>
      <c r="K6" s="23"/>
      <c r="N6" s="3"/>
      <c r="O6" s="3"/>
    </row>
    <row r="7" spans="1:15" ht="32.25" customHeight="1">
      <c r="A7" s="20" t="s">
        <v>166</v>
      </c>
      <c r="B7" s="21" t="s">
        <v>180</v>
      </c>
      <c r="C7" s="7">
        <f t="shared" si="0"/>
        <v>20.5</v>
      </c>
      <c r="D7" s="21" t="s">
        <v>143</v>
      </c>
      <c r="E7" s="8">
        <f t="shared" si="1"/>
        <v>17.125</v>
      </c>
      <c r="F7" s="7">
        <f t="shared" si="2"/>
        <v>37.625</v>
      </c>
      <c r="G7" s="25">
        <v>87.33</v>
      </c>
      <c r="H7" s="10">
        <f t="shared" si="3"/>
        <v>43.665</v>
      </c>
      <c r="I7" s="10">
        <f t="shared" si="4"/>
        <v>81.28999999999999</v>
      </c>
      <c r="J7" s="21" t="s">
        <v>522</v>
      </c>
      <c r="K7" s="23"/>
      <c r="N7" s="3"/>
      <c r="O7" s="3"/>
    </row>
    <row r="8" spans="1:15" ht="32.25" customHeight="1">
      <c r="A8" s="20" t="s">
        <v>167</v>
      </c>
      <c r="B8" s="21" t="s">
        <v>181</v>
      </c>
      <c r="C8" s="7">
        <f t="shared" si="0"/>
        <v>19.75</v>
      </c>
      <c r="D8" s="21" t="s">
        <v>182</v>
      </c>
      <c r="E8" s="8">
        <f t="shared" si="1"/>
        <v>17.5</v>
      </c>
      <c r="F8" s="7">
        <f t="shared" si="2"/>
        <v>37.25</v>
      </c>
      <c r="G8" s="25">
        <v>80.67</v>
      </c>
      <c r="H8" s="10">
        <f t="shared" si="3"/>
        <v>40.335</v>
      </c>
      <c r="I8" s="10">
        <f t="shared" si="4"/>
        <v>77.58500000000001</v>
      </c>
      <c r="J8" s="21" t="s">
        <v>107</v>
      </c>
      <c r="K8" s="23"/>
      <c r="N8" s="3"/>
      <c r="O8" s="3"/>
    </row>
    <row r="9" spans="1:15" ht="32.25" customHeight="1">
      <c r="A9" s="20" t="s">
        <v>168</v>
      </c>
      <c r="B9" s="21" t="s">
        <v>183</v>
      </c>
      <c r="C9" s="7">
        <f t="shared" si="0"/>
        <v>16.125</v>
      </c>
      <c r="D9" s="21" t="s">
        <v>139</v>
      </c>
      <c r="E9" s="8">
        <f t="shared" si="1"/>
        <v>18.875</v>
      </c>
      <c r="F9" s="7">
        <f t="shared" si="2"/>
        <v>35</v>
      </c>
      <c r="G9" s="26">
        <v>84</v>
      </c>
      <c r="H9" s="10">
        <f t="shared" si="3"/>
        <v>42</v>
      </c>
      <c r="I9" s="10">
        <f t="shared" si="4"/>
        <v>77</v>
      </c>
      <c r="J9" s="21" t="s">
        <v>110</v>
      </c>
      <c r="K9" s="23"/>
      <c r="N9" s="3"/>
      <c r="O9" s="3"/>
    </row>
    <row r="10" spans="1:15" ht="32.25" customHeight="1">
      <c r="A10" s="20" t="s">
        <v>171</v>
      </c>
      <c r="B10" s="21" t="s">
        <v>118</v>
      </c>
      <c r="C10" s="7">
        <f t="shared" si="0"/>
        <v>14.75</v>
      </c>
      <c r="D10" s="21" t="s">
        <v>182</v>
      </c>
      <c r="E10" s="8">
        <f t="shared" si="1"/>
        <v>17.5</v>
      </c>
      <c r="F10" s="7">
        <f t="shared" si="2"/>
        <v>32.25</v>
      </c>
      <c r="G10" s="26">
        <v>88</v>
      </c>
      <c r="H10" s="10">
        <f t="shared" si="3"/>
        <v>44</v>
      </c>
      <c r="I10" s="10">
        <f t="shared" si="4"/>
        <v>76.25</v>
      </c>
      <c r="J10" s="21" t="s">
        <v>124</v>
      </c>
      <c r="K10" s="23"/>
      <c r="N10" s="3"/>
      <c r="O10" s="3"/>
    </row>
    <row r="11" spans="1:15" ht="32.25" customHeight="1">
      <c r="A11" s="20" t="s">
        <v>23</v>
      </c>
      <c r="B11" s="21" t="s">
        <v>184</v>
      </c>
      <c r="C11" s="7">
        <f t="shared" si="0"/>
        <v>16.75</v>
      </c>
      <c r="D11" s="21" t="s">
        <v>143</v>
      </c>
      <c r="E11" s="8">
        <f t="shared" si="1"/>
        <v>17.125</v>
      </c>
      <c r="F11" s="7">
        <f t="shared" si="2"/>
        <v>33.875</v>
      </c>
      <c r="G11" s="26">
        <v>84.33</v>
      </c>
      <c r="H11" s="10">
        <f t="shared" si="3"/>
        <v>42.165</v>
      </c>
      <c r="I11" s="10">
        <f t="shared" si="4"/>
        <v>76.03999999999999</v>
      </c>
      <c r="J11" s="21" t="s">
        <v>114</v>
      </c>
      <c r="K11" s="23"/>
      <c r="N11" s="3"/>
      <c r="O11" s="3"/>
    </row>
    <row r="12" spans="1:15" ht="32.25" customHeight="1">
      <c r="A12" s="20" t="s">
        <v>169</v>
      </c>
      <c r="B12" s="21" t="s">
        <v>185</v>
      </c>
      <c r="C12" s="7">
        <f t="shared" si="0"/>
        <v>16.25</v>
      </c>
      <c r="D12" s="21" t="s">
        <v>186</v>
      </c>
      <c r="E12" s="8">
        <f t="shared" si="1"/>
        <v>16.625</v>
      </c>
      <c r="F12" s="7">
        <f t="shared" si="2"/>
        <v>32.875</v>
      </c>
      <c r="G12" s="26">
        <v>86</v>
      </c>
      <c r="H12" s="10">
        <f t="shared" si="3"/>
        <v>43</v>
      </c>
      <c r="I12" s="10">
        <f t="shared" si="4"/>
        <v>75.875</v>
      </c>
      <c r="J12" s="21" t="s">
        <v>116</v>
      </c>
      <c r="K12" s="23"/>
      <c r="N12" s="3"/>
      <c r="O12" s="3"/>
    </row>
    <row r="13" spans="1:15" ht="32.25" customHeight="1">
      <c r="A13" s="20" t="s">
        <v>170</v>
      </c>
      <c r="B13" s="21" t="s">
        <v>187</v>
      </c>
      <c r="C13" s="7">
        <f t="shared" si="0"/>
        <v>16</v>
      </c>
      <c r="D13" s="21" t="s">
        <v>184</v>
      </c>
      <c r="E13" s="8">
        <f t="shared" si="1"/>
        <v>16.75</v>
      </c>
      <c r="F13" s="7">
        <f t="shared" si="2"/>
        <v>32.75</v>
      </c>
      <c r="G13" s="26">
        <v>81.67</v>
      </c>
      <c r="H13" s="10">
        <f t="shared" si="3"/>
        <v>40.835</v>
      </c>
      <c r="I13" s="10">
        <f t="shared" si="4"/>
        <v>73.58500000000001</v>
      </c>
      <c r="J13" s="21" t="s">
        <v>126</v>
      </c>
      <c r="K13" s="23"/>
      <c r="N13" s="3"/>
      <c r="O13" s="3"/>
    </row>
    <row r="14" spans="1:15" ht="32.25" customHeight="1">
      <c r="A14" s="20" t="s">
        <v>173</v>
      </c>
      <c r="B14" s="21" t="s">
        <v>185</v>
      </c>
      <c r="C14" s="7">
        <f t="shared" si="0"/>
        <v>16.25</v>
      </c>
      <c r="D14" s="21" t="s">
        <v>189</v>
      </c>
      <c r="E14" s="8">
        <f t="shared" si="1"/>
        <v>15.25</v>
      </c>
      <c r="F14" s="7">
        <f t="shared" si="2"/>
        <v>31.5</v>
      </c>
      <c r="G14" s="26">
        <v>83.67</v>
      </c>
      <c r="H14" s="10">
        <f t="shared" si="3"/>
        <v>41.835</v>
      </c>
      <c r="I14" s="10">
        <f t="shared" si="4"/>
        <v>73.33500000000001</v>
      </c>
      <c r="J14" s="21" t="s">
        <v>128</v>
      </c>
      <c r="K14" s="23"/>
      <c r="N14" s="3"/>
      <c r="O14" s="3"/>
    </row>
    <row r="15" spans="1:15" ht="32.25" customHeight="1">
      <c r="A15" s="20" t="s">
        <v>172</v>
      </c>
      <c r="B15" s="21" t="s">
        <v>188</v>
      </c>
      <c r="C15" s="7">
        <f t="shared" si="0"/>
        <v>15.125</v>
      </c>
      <c r="D15" s="21" t="s">
        <v>184</v>
      </c>
      <c r="E15" s="8">
        <f t="shared" si="1"/>
        <v>16.75</v>
      </c>
      <c r="F15" s="7">
        <f t="shared" si="2"/>
        <v>31.875</v>
      </c>
      <c r="G15" s="26">
        <v>81</v>
      </c>
      <c r="H15" s="10">
        <f t="shared" si="3"/>
        <v>40.5</v>
      </c>
      <c r="I15" s="10">
        <f t="shared" si="4"/>
        <v>72.375</v>
      </c>
      <c r="J15" s="21" t="s">
        <v>130</v>
      </c>
      <c r="K15" s="23"/>
      <c r="N15" s="3"/>
      <c r="O15" s="3"/>
    </row>
    <row r="16" spans="1:15" ht="32.25" customHeight="1">
      <c r="A16" s="20" t="s">
        <v>176</v>
      </c>
      <c r="B16" s="21" t="s">
        <v>191</v>
      </c>
      <c r="C16" s="7">
        <f t="shared" si="0"/>
        <v>15.5</v>
      </c>
      <c r="D16" s="21" t="s">
        <v>118</v>
      </c>
      <c r="E16" s="8">
        <f t="shared" si="1"/>
        <v>14.75</v>
      </c>
      <c r="F16" s="7">
        <f t="shared" si="2"/>
        <v>30.25</v>
      </c>
      <c r="G16" s="26">
        <v>81.67</v>
      </c>
      <c r="H16" s="10">
        <f t="shared" si="3"/>
        <v>40.835</v>
      </c>
      <c r="I16" s="10">
        <f t="shared" si="4"/>
        <v>71.08500000000001</v>
      </c>
      <c r="J16" s="21" t="s">
        <v>131</v>
      </c>
      <c r="K16" s="23"/>
      <c r="N16" s="3"/>
      <c r="O16" s="3"/>
    </row>
    <row r="17" spans="1:15" ht="32.25" customHeight="1">
      <c r="A17" s="20" t="s">
        <v>177</v>
      </c>
      <c r="B17" s="21" t="s">
        <v>193</v>
      </c>
      <c r="C17" s="7">
        <f t="shared" si="0"/>
        <v>14.25</v>
      </c>
      <c r="D17" s="21" t="s">
        <v>146</v>
      </c>
      <c r="E17" s="8">
        <f t="shared" si="1"/>
        <v>15.875</v>
      </c>
      <c r="F17" s="7">
        <f t="shared" si="2"/>
        <v>30.125</v>
      </c>
      <c r="G17" s="26">
        <v>80</v>
      </c>
      <c r="H17" s="10">
        <f t="shared" si="3"/>
        <v>40</v>
      </c>
      <c r="I17" s="10">
        <f t="shared" si="4"/>
        <v>70.125</v>
      </c>
      <c r="J17" s="21" t="s">
        <v>133</v>
      </c>
      <c r="K17" s="23"/>
      <c r="N17" s="3"/>
      <c r="O17" s="3"/>
    </row>
    <row r="18" spans="1:15" ht="32.25" customHeight="1">
      <c r="A18" s="20" t="s">
        <v>511</v>
      </c>
      <c r="B18" s="21" t="s">
        <v>118</v>
      </c>
      <c r="C18" s="7">
        <f t="shared" si="0"/>
        <v>14.75</v>
      </c>
      <c r="D18" s="21" t="s">
        <v>188</v>
      </c>
      <c r="E18" s="8">
        <f t="shared" si="1"/>
        <v>15.125</v>
      </c>
      <c r="F18" s="7">
        <f t="shared" si="2"/>
        <v>29.875</v>
      </c>
      <c r="G18" s="26">
        <v>74.67</v>
      </c>
      <c r="H18" s="10">
        <f t="shared" si="3"/>
        <v>37.335</v>
      </c>
      <c r="I18" s="10">
        <f t="shared" si="4"/>
        <v>67.21000000000001</v>
      </c>
      <c r="J18" s="21" t="s">
        <v>134</v>
      </c>
      <c r="K18" s="23"/>
      <c r="N18" s="3"/>
      <c r="O18" s="3"/>
    </row>
    <row r="19" spans="1:15" ht="32.25" customHeight="1">
      <c r="A19" s="20" t="s">
        <v>174</v>
      </c>
      <c r="B19" s="21" t="s">
        <v>183</v>
      </c>
      <c r="C19" s="7">
        <f t="shared" si="0"/>
        <v>16.125</v>
      </c>
      <c r="D19" s="21" t="s">
        <v>118</v>
      </c>
      <c r="E19" s="8">
        <f t="shared" si="1"/>
        <v>14.75</v>
      </c>
      <c r="F19" s="7">
        <f t="shared" si="2"/>
        <v>30.875</v>
      </c>
      <c r="G19" s="26">
        <v>69.33</v>
      </c>
      <c r="H19" s="10">
        <f t="shared" si="3"/>
        <v>34.665</v>
      </c>
      <c r="I19" s="10">
        <f t="shared" si="4"/>
        <v>65.53999999999999</v>
      </c>
      <c r="J19" s="21" t="s">
        <v>135</v>
      </c>
      <c r="K19" s="23"/>
      <c r="N19" s="3"/>
      <c r="O19" s="3"/>
    </row>
    <row r="20" spans="1:15" ht="32.25" customHeight="1">
      <c r="A20" s="20" t="s">
        <v>175</v>
      </c>
      <c r="B20" s="21" t="s">
        <v>190</v>
      </c>
      <c r="C20" s="7">
        <f t="shared" si="0"/>
        <v>14.875</v>
      </c>
      <c r="D20" s="21" t="s">
        <v>191</v>
      </c>
      <c r="E20" s="8">
        <f t="shared" si="1"/>
        <v>15.5</v>
      </c>
      <c r="F20" s="7">
        <f t="shared" si="2"/>
        <v>30.375</v>
      </c>
      <c r="G20" s="26">
        <v>69.67</v>
      </c>
      <c r="H20" s="10">
        <f t="shared" si="3"/>
        <v>34.835</v>
      </c>
      <c r="I20" s="10">
        <f t="shared" si="4"/>
        <v>65.21000000000001</v>
      </c>
      <c r="J20" s="21" t="s">
        <v>136</v>
      </c>
      <c r="K20" s="23"/>
      <c r="N20" s="3"/>
      <c r="O20" s="3"/>
    </row>
    <row r="21" ht="27.75" customHeight="1"/>
    <row r="22" ht="27.75" customHeight="1"/>
    <row r="23" ht="27.75" customHeight="1"/>
  </sheetData>
  <mergeCells count="10">
    <mergeCell ref="A1:J1"/>
    <mergeCell ref="A3:A5"/>
    <mergeCell ref="B3:F3"/>
    <mergeCell ref="G3:H3"/>
    <mergeCell ref="I3:I5"/>
    <mergeCell ref="J3:J5"/>
    <mergeCell ref="B4:C4"/>
    <mergeCell ref="D4:E4"/>
    <mergeCell ref="F4:F5"/>
    <mergeCell ref="G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H29"/>
  <sheetViews>
    <sheetView workbookViewId="0" topLeftCell="A13">
      <selection activeCell="J38" sqref="J38"/>
    </sheetView>
  </sheetViews>
  <sheetFormatPr defaultColWidth="9.140625" defaultRowHeight="15"/>
  <cols>
    <col min="1" max="2" width="14.421875" style="0" customWidth="1"/>
    <col min="3" max="3" width="16.8515625" style="0" customWidth="1"/>
    <col min="4" max="4" width="14.421875" style="0" customWidth="1"/>
    <col min="5" max="5" width="18.00390625" style="0" customWidth="1"/>
    <col min="6" max="6" width="16.57421875" style="0" customWidth="1"/>
    <col min="7" max="7" width="16.7109375" style="0" customWidth="1"/>
    <col min="8" max="8" width="14.421875" style="0" customWidth="1"/>
  </cols>
  <sheetData>
    <row r="1" spans="1:8" ht="30" customHeight="1">
      <c r="A1" s="38" t="s">
        <v>524</v>
      </c>
      <c r="B1" s="38"/>
      <c r="C1" s="38"/>
      <c r="D1" s="38"/>
      <c r="E1" s="38"/>
      <c r="F1" s="38"/>
      <c r="G1" s="38"/>
      <c r="H1" s="38"/>
    </row>
    <row r="2" spans="1:7" ht="29.25" customHeight="1">
      <c r="A2" t="s">
        <v>65</v>
      </c>
      <c r="D2" s="1"/>
      <c r="E2" s="2"/>
      <c r="F2" s="1"/>
      <c r="G2" s="23" t="s">
        <v>519</v>
      </c>
    </row>
    <row r="3" spans="1:8" ht="26.25" customHeight="1">
      <c r="A3" s="39" t="s">
        <v>1</v>
      </c>
      <c r="B3" s="40" t="s">
        <v>2</v>
      </c>
      <c r="C3" s="40"/>
      <c r="D3" s="40"/>
      <c r="E3" s="41" t="s">
        <v>3</v>
      </c>
      <c r="F3" s="41"/>
      <c r="G3" s="39" t="s">
        <v>4</v>
      </c>
      <c r="H3" s="39" t="s">
        <v>5</v>
      </c>
    </row>
    <row r="4" spans="1:8" ht="22.5" customHeight="1">
      <c r="A4" s="39"/>
      <c r="B4" s="39" t="s">
        <v>7</v>
      </c>
      <c r="C4" s="39"/>
      <c r="D4" s="44" t="s">
        <v>73</v>
      </c>
      <c r="E4" s="43" t="s">
        <v>9</v>
      </c>
      <c r="F4" s="43"/>
      <c r="G4" s="39"/>
      <c r="H4" s="39"/>
    </row>
    <row r="5" spans="1:8" ht="33" customHeight="1">
      <c r="A5" s="39"/>
      <c r="B5" s="4" t="s">
        <v>10</v>
      </c>
      <c r="C5" s="14" t="s">
        <v>72</v>
      </c>
      <c r="D5" s="42"/>
      <c r="E5" s="5" t="s">
        <v>10</v>
      </c>
      <c r="F5" s="15" t="s">
        <v>74</v>
      </c>
      <c r="G5" s="39"/>
      <c r="H5" s="39"/>
    </row>
    <row r="6" spans="1:8" ht="27" customHeight="1">
      <c r="A6" s="20" t="s">
        <v>492</v>
      </c>
      <c r="B6" s="21" t="s">
        <v>181</v>
      </c>
      <c r="C6" s="7">
        <f aca="true" t="shared" si="0" ref="C6:C29">B6*0.4</f>
        <v>31.6</v>
      </c>
      <c r="D6" s="7">
        <f aca="true" t="shared" si="1" ref="D6:D29">C6</f>
        <v>31.6</v>
      </c>
      <c r="E6" s="10">
        <v>93.43</v>
      </c>
      <c r="F6" s="25">
        <f aca="true" t="shared" si="2" ref="F6:F29">E6*0.6</f>
        <v>56.058</v>
      </c>
      <c r="G6" s="10">
        <f aca="true" t="shared" si="3" ref="G6:G29">D6+F6</f>
        <v>87.658</v>
      </c>
      <c r="H6" s="21" t="s">
        <v>549</v>
      </c>
    </row>
    <row r="7" spans="1:8" ht="27" customHeight="1">
      <c r="A7" s="20" t="s">
        <v>66</v>
      </c>
      <c r="B7" s="21" t="s">
        <v>252</v>
      </c>
      <c r="C7" s="7">
        <f t="shared" si="0"/>
        <v>31.200000000000003</v>
      </c>
      <c r="D7" s="7">
        <f t="shared" si="1"/>
        <v>31.200000000000003</v>
      </c>
      <c r="E7" s="25">
        <v>93.83</v>
      </c>
      <c r="F7" s="25">
        <f t="shared" si="2"/>
        <v>56.297999999999995</v>
      </c>
      <c r="G7" s="10">
        <f t="shared" si="3"/>
        <v>87.49799999999999</v>
      </c>
      <c r="H7" s="21" t="s">
        <v>550</v>
      </c>
    </row>
    <row r="8" spans="1:8" ht="27" customHeight="1">
      <c r="A8" s="20" t="s">
        <v>494</v>
      </c>
      <c r="B8" s="21" t="s">
        <v>373</v>
      </c>
      <c r="C8" s="7">
        <f t="shared" si="0"/>
        <v>30.8</v>
      </c>
      <c r="D8" s="7">
        <f t="shared" si="1"/>
        <v>30.8</v>
      </c>
      <c r="E8" s="25">
        <v>93.66</v>
      </c>
      <c r="F8" s="25">
        <f t="shared" si="2"/>
        <v>56.196</v>
      </c>
      <c r="G8" s="10">
        <f t="shared" si="3"/>
        <v>86.996</v>
      </c>
      <c r="H8" s="21" t="s">
        <v>107</v>
      </c>
    </row>
    <row r="9" spans="1:8" ht="27" customHeight="1">
      <c r="A9" s="20" t="s">
        <v>69</v>
      </c>
      <c r="B9" s="21" t="s">
        <v>296</v>
      </c>
      <c r="C9" s="7">
        <f t="shared" si="0"/>
        <v>31.400000000000002</v>
      </c>
      <c r="D9" s="7">
        <f t="shared" si="1"/>
        <v>31.400000000000002</v>
      </c>
      <c r="E9" s="25">
        <v>92</v>
      </c>
      <c r="F9" s="25">
        <f t="shared" si="2"/>
        <v>55.199999999999996</v>
      </c>
      <c r="G9" s="10">
        <f t="shared" si="3"/>
        <v>86.6</v>
      </c>
      <c r="H9" s="21" t="s">
        <v>110</v>
      </c>
    </row>
    <row r="10" spans="1:8" ht="27" customHeight="1">
      <c r="A10" s="20" t="s">
        <v>68</v>
      </c>
      <c r="B10" s="21" t="s">
        <v>342</v>
      </c>
      <c r="C10" s="7">
        <f t="shared" si="0"/>
        <v>31</v>
      </c>
      <c r="D10" s="7">
        <f t="shared" si="1"/>
        <v>31</v>
      </c>
      <c r="E10" s="25">
        <v>92.5</v>
      </c>
      <c r="F10" s="25">
        <f t="shared" si="2"/>
        <v>55.5</v>
      </c>
      <c r="G10" s="10">
        <f t="shared" si="3"/>
        <v>86.5</v>
      </c>
      <c r="H10" s="21" t="s">
        <v>124</v>
      </c>
    </row>
    <row r="11" spans="1:8" ht="27" customHeight="1">
      <c r="A11" s="20" t="s">
        <v>490</v>
      </c>
      <c r="B11" s="21" t="s">
        <v>509</v>
      </c>
      <c r="C11" s="7">
        <f t="shared" si="0"/>
        <v>31.8</v>
      </c>
      <c r="D11" s="7">
        <f t="shared" si="1"/>
        <v>31.8</v>
      </c>
      <c r="E11" s="25">
        <v>90.16</v>
      </c>
      <c r="F11" s="25">
        <f t="shared" si="2"/>
        <v>54.096</v>
      </c>
      <c r="G11" s="10">
        <f t="shared" si="3"/>
        <v>85.896</v>
      </c>
      <c r="H11" s="21" t="s">
        <v>114</v>
      </c>
    </row>
    <row r="12" spans="1:8" ht="27" customHeight="1">
      <c r="A12" s="20" t="s">
        <v>498</v>
      </c>
      <c r="B12" s="21" t="s">
        <v>202</v>
      </c>
      <c r="C12" s="7">
        <f t="shared" si="0"/>
        <v>29.200000000000003</v>
      </c>
      <c r="D12" s="7">
        <f t="shared" si="1"/>
        <v>29.200000000000003</v>
      </c>
      <c r="E12" s="37">
        <v>94.33</v>
      </c>
      <c r="F12" s="25">
        <f t="shared" si="2"/>
        <v>56.598</v>
      </c>
      <c r="G12" s="10">
        <f t="shared" si="3"/>
        <v>85.798</v>
      </c>
      <c r="H12" s="21" t="s">
        <v>116</v>
      </c>
    </row>
    <row r="13" spans="1:8" ht="27" customHeight="1">
      <c r="A13" s="20" t="s">
        <v>495</v>
      </c>
      <c r="B13" s="21" t="s">
        <v>144</v>
      </c>
      <c r="C13" s="7">
        <f t="shared" si="0"/>
        <v>30.400000000000002</v>
      </c>
      <c r="D13" s="7">
        <f t="shared" si="1"/>
        <v>30.400000000000002</v>
      </c>
      <c r="E13" s="37">
        <v>92.13</v>
      </c>
      <c r="F13" s="25">
        <f t="shared" si="2"/>
        <v>55.278</v>
      </c>
      <c r="G13" s="10">
        <f t="shared" si="3"/>
        <v>85.678</v>
      </c>
      <c r="H13" s="21" t="s">
        <v>126</v>
      </c>
    </row>
    <row r="14" spans="1:8" ht="27" customHeight="1">
      <c r="A14" s="20" t="s">
        <v>491</v>
      </c>
      <c r="B14" s="21" t="s">
        <v>181</v>
      </c>
      <c r="C14" s="7">
        <f t="shared" si="0"/>
        <v>31.6</v>
      </c>
      <c r="D14" s="7">
        <f t="shared" si="1"/>
        <v>31.6</v>
      </c>
      <c r="E14" s="25">
        <v>89.5</v>
      </c>
      <c r="F14" s="25">
        <f t="shared" si="2"/>
        <v>53.699999999999996</v>
      </c>
      <c r="G14" s="10">
        <f t="shared" si="3"/>
        <v>85.3</v>
      </c>
      <c r="H14" s="21" t="s">
        <v>128</v>
      </c>
    </row>
    <row r="15" spans="1:8" ht="27" customHeight="1">
      <c r="A15" s="20" t="s">
        <v>493</v>
      </c>
      <c r="B15" s="21" t="s">
        <v>342</v>
      </c>
      <c r="C15" s="7">
        <f t="shared" si="0"/>
        <v>31</v>
      </c>
      <c r="D15" s="7">
        <f t="shared" si="1"/>
        <v>31</v>
      </c>
      <c r="E15" s="25">
        <v>90.06</v>
      </c>
      <c r="F15" s="25">
        <f t="shared" si="2"/>
        <v>54.036</v>
      </c>
      <c r="G15" s="10">
        <f t="shared" si="3"/>
        <v>85.036</v>
      </c>
      <c r="H15" s="21" t="s">
        <v>130</v>
      </c>
    </row>
    <row r="16" spans="1:8" ht="27" customHeight="1">
      <c r="A16" s="20" t="s">
        <v>70</v>
      </c>
      <c r="B16" s="21" t="s">
        <v>141</v>
      </c>
      <c r="C16" s="7">
        <f t="shared" si="0"/>
        <v>29.6</v>
      </c>
      <c r="D16" s="7">
        <f t="shared" si="1"/>
        <v>29.6</v>
      </c>
      <c r="E16" s="37">
        <v>91.83</v>
      </c>
      <c r="F16" s="25">
        <f t="shared" si="2"/>
        <v>55.098</v>
      </c>
      <c r="G16" s="10">
        <f t="shared" si="3"/>
        <v>84.69800000000001</v>
      </c>
      <c r="H16" s="21" t="s">
        <v>131</v>
      </c>
    </row>
    <row r="17" spans="1:8" ht="27" customHeight="1">
      <c r="A17" s="20" t="s">
        <v>67</v>
      </c>
      <c r="B17" s="21" t="s">
        <v>100</v>
      </c>
      <c r="C17" s="7">
        <f t="shared" si="0"/>
        <v>29.400000000000002</v>
      </c>
      <c r="D17" s="7">
        <f t="shared" si="1"/>
        <v>29.400000000000002</v>
      </c>
      <c r="E17" s="37">
        <v>91.73</v>
      </c>
      <c r="F17" s="25">
        <f t="shared" si="2"/>
        <v>55.038000000000004</v>
      </c>
      <c r="G17" s="10">
        <f t="shared" si="3"/>
        <v>84.438</v>
      </c>
      <c r="H17" s="21" t="s">
        <v>133</v>
      </c>
    </row>
    <row r="18" spans="1:8" ht="27" customHeight="1">
      <c r="A18" s="20" t="s">
        <v>497</v>
      </c>
      <c r="B18" s="21" t="s">
        <v>100</v>
      </c>
      <c r="C18" s="7">
        <f t="shared" si="0"/>
        <v>29.400000000000002</v>
      </c>
      <c r="D18" s="7">
        <f t="shared" si="1"/>
        <v>29.400000000000002</v>
      </c>
      <c r="E18" s="37">
        <v>90.13</v>
      </c>
      <c r="F18" s="25">
        <f t="shared" si="2"/>
        <v>54.077999999999996</v>
      </c>
      <c r="G18" s="10">
        <f t="shared" si="3"/>
        <v>83.478</v>
      </c>
      <c r="H18" s="21" t="s">
        <v>134</v>
      </c>
    </row>
    <row r="19" spans="1:8" ht="27" customHeight="1">
      <c r="A19" s="20" t="s">
        <v>504</v>
      </c>
      <c r="B19" s="21" t="s">
        <v>164</v>
      </c>
      <c r="C19" s="7">
        <f t="shared" si="0"/>
        <v>27.6</v>
      </c>
      <c r="D19" s="7">
        <f t="shared" si="1"/>
        <v>27.6</v>
      </c>
      <c r="E19" s="26">
        <v>91.83</v>
      </c>
      <c r="F19" s="25">
        <f t="shared" si="2"/>
        <v>55.098</v>
      </c>
      <c r="G19" s="10">
        <f t="shared" si="3"/>
        <v>82.69800000000001</v>
      </c>
      <c r="H19" s="21" t="s">
        <v>135</v>
      </c>
    </row>
    <row r="20" spans="1:8" ht="27" customHeight="1">
      <c r="A20" s="20" t="s">
        <v>499</v>
      </c>
      <c r="B20" s="21" t="s">
        <v>315</v>
      </c>
      <c r="C20" s="7">
        <f t="shared" si="0"/>
        <v>29</v>
      </c>
      <c r="D20" s="7">
        <f t="shared" si="1"/>
        <v>29</v>
      </c>
      <c r="E20" s="26">
        <v>87.73</v>
      </c>
      <c r="F20" s="25">
        <f t="shared" si="2"/>
        <v>52.638</v>
      </c>
      <c r="G20" s="10">
        <f t="shared" si="3"/>
        <v>81.638</v>
      </c>
      <c r="H20" s="21" t="s">
        <v>136</v>
      </c>
    </row>
    <row r="21" spans="1:8" ht="27" customHeight="1">
      <c r="A21" s="20" t="s">
        <v>506</v>
      </c>
      <c r="B21" s="21" t="s">
        <v>143</v>
      </c>
      <c r="C21" s="7">
        <f t="shared" si="0"/>
        <v>27.400000000000002</v>
      </c>
      <c r="D21" s="7">
        <f t="shared" si="1"/>
        <v>27.400000000000002</v>
      </c>
      <c r="E21" s="26">
        <v>88.83</v>
      </c>
      <c r="F21" s="25">
        <f t="shared" si="2"/>
        <v>53.297999999999995</v>
      </c>
      <c r="G21" s="10">
        <f t="shared" si="3"/>
        <v>80.698</v>
      </c>
      <c r="H21" s="21" t="s">
        <v>194</v>
      </c>
    </row>
    <row r="22" spans="1:8" ht="27" customHeight="1">
      <c r="A22" s="20" t="s">
        <v>501</v>
      </c>
      <c r="B22" s="21" t="s">
        <v>255</v>
      </c>
      <c r="C22" s="7">
        <f t="shared" si="0"/>
        <v>28.200000000000003</v>
      </c>
      <c r="D22" s="7">
        <f t="shared" si="1"/>
        <v>28.200000000000003</v>
      </c>
      <c r="E22" s="26">
        <v>85.83</v>
      </c>
      <c r="F22" s="25">
        <f t="shared" si="2"/>
        <v>51.498</v>
      </c>
      <c r="G22" s="10">
        <f t="shared" si="3"/>
        <v>79.69800000000001</v>
      </c>
      <c r="H22" s="21" t="s">
        <v>412</v>
      </c>
    </row>
    <row r="23" spans="1:8" ht="27" customHeight="1">
      <c r="A23" s="20" t="s">
        <v>505</v>
      </c>
      <c r="B23" s="21" t="s">
        <v>164</v>
      </c>
      <c r="C23" s="7">
        <f t="shared" si="0"/>
        <v>27.6</v>
      </c>
      <c r="D23" s="7">
        <f t="shared" si="1"/>
        <v>27.6</v>
      </c>
      <c r="E23" s="26">
        <v>84.5</v>
      </c>
      <c r="F23" s="25">
        <f t="shared" si="2"/>
        <v>50.699999999999996</v>
      </c>
      <c r="G23" s="10">
        <f t="shared" si="3"/>
        <v>78.3</v>
      </c>
      <c r="H23" s="21" t="s">
        <v>370</v>
      </c>
    </row>
    <row r="24" spans="1:8" ht="27" customHeight="1">
      <c r="A24" s="20" t="s">
        <v>508</v>
      </c>
      <c r="B24" s="21" t="s">
        <v>105</v>
      </c>
      <c r="C24" s="7">
        <f t="shared" si="0"/>
        <v>26.400000000000002</v>
      </c>
      <c r="D24" s="7">
        <f t="shared" si="1"/>
        <v>26.400000000000002</v>
      </c>
      <c r="E24" s="26">
        <v>85.23</v>
      </c>
      <c r="F24" s="25">
        <f t="shared" si="2"/>
        <v>51.138</v>
      </c>
      <c r="G24" s="10">
        <f t="shared" si="3"/>
        <v>77.538</v>
      </c>
      <c r="H24" s="21" t="s">
        <v>414</v>
      </c>
    </row>
    <row r="25" spans="1:8" ht="27" customHeight="1">
      <c r="A25" s="20" t="s">
        <v>503</v>
      </c>
      <c r="B25" s="21" t="s">
        <v>145</v>
      </c>
      <c r="C25" s="7">
        <f t="shared" si="0"/>
        <v>27.8</v>
      </c>
      <c r="D25" s="7">
        <f t="shared" si="1"/>
        <v>27.8</v>
      </c>
      <c r="E25" s="26">
        <v>82.86</v>
      </c>
      <c r="F25" s="25">
        <f t="shared" si="2"/>
        <v>49.716</v>
      </c>
      <c r="G25" s="10">
        <f t="shared" si="3"/>
        <v>77.516</v>
      </c>
      <c r="H25" s="21" t="s">
        <v>371</v>
      </c>
    </row>
    <row r="26" spans="1:8" ht="27" customHeight="1">
      <c r="A26" s="20" t="s">
        <v>500</v>
      </c>
      <c r="B26" s="21" t="s">
        <v>255</v>
      </c>
      <c r="C26" s="7">
        <f t="shared" si="0"/>
        <v>28.200000000000003</v>
      </c>
      <c r="D26" s="7">
        <f t="shared" si="1"/>
        <v>28.200000000000003</v>
      </c>
      <c r="E26" s="26">
        <v>82</v>
      </c>
      <c r="F26" s="25">
        <f t="shared" si="2"/>
        <v>49.199999999999996</v>
      </c>
      <c r="G26" s="10">
        <f t="shared" si="3"/>
        <v>77.4</v>
      </c>
      <c r="H26" s="21" t="s">
        <v>372</v>
      </c>
    </row>
    <row r="27" spans="1:8" ht="27" customHeight="1">
      <c r="A27" s="20" t="s">
        <v>507</v>
      </c>
      <c r="B27" s="21" t="s">
        <v>105</v>
      </c>
      <c r="C27" s="7">
        <f t="shared" si="0"/>
        <v>26.400000000000002</v>
      </c>
      <c r="D27" s="7">
        <f t="shared" si="1"/>
        <v>26.400000000000002</v>
      </c>
      <c r="E27" s="26">
        <v>84.16</v>
      </c>
      <c r="F27" s="25">
        <f t="shared" si="2"/>
        <v>50.495999999999995</v>
      </c>
      <c r="G27" s="10">
        <f t="shared" si="3"/>
        <v>76.896</v>
      </c>
      <c r="H27" s="21" t="s">
        <v>241</v>
      </c>
    </row>
    <row r="28" spans="1:8" ht="27" customHeight="1">
      <c r="A28" s="20" t="s">
        <v>496</v>
      </c>
      <c r="B28" s="21" t="s">
        <v>141</v>
      </c>
      <c r="C28" s="7">
        <f t="shared" si="0"/>
        <v>29.6</v>
      </c>
      <c r="D28" s="7">
        <f t="shared" si="1"/>
        <v>29.6</v>
      </c>
      <c r="E28" s="37">
        <v>49.66</v>
      </c>
      <c r="F28" s="25">
        <f t="shared" si="2"/>
        <v>29.795999999999996</v>
      </c>
      <c r="G28" s="10">
        <f t="shared" si="3"/>
        <v>59.396</v>
      </c>
      <c r="H28" s="21"/>
    </row>
    <row r="29" spans="1:8" ht="27" customHeight="1">
      <c r="A29" s="20" t="s">
        <v>502</v>
      </c>
      <c r="B29" s="21" t="s">
        <v>145</v>
      </c>
      <c r="C29" s="7">
        <f t="shared" si="0"/>
        <v>27.8</v>
      </c>
      <c r="D29" s="7">
        <f t="shared" si="1"/>
        <v>27.8</v>
      </c>
      <c r="E29" s="26">
        <v>0</v>
      </c>
      <c r="F29" s="25">
        <f t="shared" si="2"/>
        <v>0</v>
      </c>
      <c r="G29" s="10">
        <f t="shared" si="3"/>
        <v>27.8</v>
      </c>
      <c r="H29" s="21"/>
    </row>
  </sheetData>
  <mergeCells count="9">
    <mergeCell ref="A1:H1"/>
    <mergeCell ref="A3:A5"/>
    <mergeCell ref="B3:D3"/>
    <mergeCell ref="E3:F3"/>
    <mergeCell ref="G3:G5"/>
    <mergeCell ref="H3:H5"/>
    <mergeCell ref="B4:C4"/>
    <mergeCell ref="D4:D5"/>
    <mergeCell ref="E4:F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2"/>
  <sheetViews>
    <sheetView workbookViewId="0" topLeftCell="A1">
      <selection activeCell="J13" sqref="J13"/>
    </sheetView>
  </sheetViews>
  <sheetFormatPr defaultColWidth="9.140625" defaultRowHeight="15"/>
  <cols>
    <col min="1" max="9" width="13.421875" style="0" customWidth="1"/>
    <col min="10" max="10" width="11.421875" style="0" customWidth="1"/>
  </cols>
  <sheetData>
    <row r="1" spans="1:10" ht="31.5" customHeight="1">
      <c r="A1" s="38" t="s">
        <v>524</v>
      </c>
      <c r="B1" s="38"/>
      <c r="C1" s="38"/>
      <c r="D1" s="38"/>
      <c r="E1" s="38"/>
      <c r="F1" s="38"/>
      <c r="G1" s="38"/>
      <c r="H1" s="38"/>
      <c r="I1" s="38"/>
      <c r="J1" s="38"/>
    </row>
    <row r="2" spans="1:9" ht="20.25" customHeight="1">
      <c r="A2" t="s">
        <v>17</v>
      </c>
      <c r="F2" s="1"/>
      <c r="G2" s="2"/>
      <c r="H2" s="1"/>
      <c r="I2" s="23" t="s">
        <v>519</v>
      </c>
    </row>
    <row r="3" spans="1:10" ht="24" customHeight="1">
      <c r="A3" s="39" t="s">
        <v>1</v>
      </c>
      <c r="B3" s="40" t="s">
        <v>2</v>
      </c>
      <c r="C3" s="40"/>
      <c r="D3" s="40"/>
      <c r="E3" s="40"/>
      <c r="F3" s="40"/>
      <c r="G3" s="41" t="s">
        <v>3</v>
      </c>
      <c r="H3" s="41"/>
      <c r="I3" s="39" t="s">
        <v>4</v>
      </c>
      <c r="J3" s="39" t="s">
        <v>5</v>
      </c>
    </row>
    <row r="4" spans="1:10" ht="25.5" customHeight="1">
      <c r="A4" s="39"/>
      <c r="B4" s="39" t="s">
        <v>6</v>
      </c>
      <c r="C4" s="39"/>
      <c r="D4" s="39" t="s">
        <v>7</v>
      </c>
      <c r="E4" s="39"/>
      <c r="F4" s="42" t="s">
        <v>8</v>
      </c>
      <c r="G4" s="43" t="s">
        <v>9</v>
      </c>
      <c r="H4" s="43"/>
      <c r="I4" s="39"/>
      <c r="J4" s="39"/>
    </row>
    <row r="5" spans="1:10" ht="41.25" customHeight="1">
      <c r="A5" s="39"/>
      <c r="B5" s="4" t="s">
        <v>10</v>
      </c>
      <c r="C5" s="4" t="s">
        <v>11</v>
      </c>
      <c r="D5" s="4" t="s">
        <v>10</v>
      </c>
      <c r="E5" s="4" t="s">
        <v>11</v>
      </c>
      <c r="F5" s="42"/>
      <c r="G5" s="5" t="s">
        <v>10</v>
      </c>
      <c r="H5" s="6" t="s">
        <v>12</v>
      </c>
      <c r="I5" s="39"/>
      <c r="J5" s="39"/>
    </row>
    <row r="6" spans="1:15" ht="32.25" customHeight="1">
      <c r="A6" s="20" t="s">
        <v>195</v>
      </c>
      <c r="B6" s="21" t="s">
        <v>181</v>
      </c>
      <c r="C6" s="7">
        <f>B6*0.25</f>
        <v>19.75</v>
      </c>
      <c r="D6" s="21" t="s">
        <v>149</v>
      </c>
      <c r="E6" s="8">
        <f>D6*0.25</f>
        <v>15.75</v>
      </c>
      <c r="F6" s="7">
        <f>C6+E6</f>
        <v>35.5</v>
      </c>
      <c r="G6" s="30">
        <v>85.67</v>
      </c>
      <c r="H6" s="9">
        <f>G6*0.5</f>
        <v>42.835</v>
      </c>
      <c r="I6" s="10">
        <f>F6+H6</f>
        <v>78.33500000000001</v>
      </c>
      <c r="J6" s="21" t="s">
        <v>525</v>
      </c>
      <c r="K6" s="3"/>
      <c r="N6" s="3"/>
      <c r="O6" s="3"/>
    </row>
    <row r="7" spans="1:15" ht="32.25" customHeight="1">
      <c r="A7" s="20" t="s">
        <v>196</v>
      </c>
      <c r="B7" s="21" t="s">
        <v>202</v>
      </c>
      <c r="C7" s="7">
        <f aca="true" t="shared" si="0" ref="C7:C12">B7*0.25</f>
        <v>18.25</v>
      </c>
      <c r="D7" s="21" t="s">
        <v>203</v>
      </c>
      <c r="E7" s="8">
        <f aca="true" t="shared" si="1" ref="E7:E12">D7*0.25</f>
        <v>14.375</v>
      </c>
      <c r="F7" s="7">
        <f aca="true" t="shared" si="2" ref="F7:F12">C7+E7</f>
        <v>32.625</v>
      </c>
      <c r="G7" s="30">
        <v>85</v>
      </c>
      <c r="H7" s="9">
        <f aca="true" t="shared" si="3" ref="H7:H12">G7*0.5</f>
        <v>42.5</v>
      </c>
      <c r="I7" s="10">
        <f aca="true" t="shared" si="4" ref="I7:I12">F7+H7</f>
        <v>75.125</v>
      </c>
      <c r="J7" s="21" t="s">
        <v>526</v>
      </c>
      <c r="K7" s="3"/>
      <c r="N7" s="3"/>
      <c r="O7" s="3"/>
    </row>
    <row r="8" spans="1:15" ht="32.25" customHeight="1">
      <c r="A8" s="20" t="s">
        <v>197</v>
      </c>
      <c r="B8" s="21" t="s">
        <v>179</v>
      </c>
      <c r="C8" s="7">
        <f t="shared" si="0"/>
        <v>16.875</v>
      </c>
      <c r="D8" s="21" t="s">
        <v>112</v>
      </c>
      <c r="E8" s="8">
        <f t="shared" si="1"/>
        <v>13</v>
      </c>
      <c r="F8" s="7">
        <f t="shared" si="2"/>
        <v>29.875</v>
      </c>
      <c r="G8" s="30">
        <v>88</v>
      </c>
      <c r="H8" s="9">
        <f t="shared" si="3"/>
        <v>44</v>
      </c>
      <c r="I8" s="10">
        <f t="shared" si="4"/>
        <v>73.875</v>
      </c>
      <c r="J8" s="21" t="s">
        <v>107</v>
      </c>
      <c r="K8" s="3"/>
      <c r="N8" s="3"/>
      <c r="O8" s="3"/>
    </row>
    <row r="9" spans="1:15" ht="32.25" customHeight="1">
      <c r="A9" s="20" t="s">
        <v>198</v>
      </c>
      <c r="B9" s="21" t="s">
        <v>149</v>
      </c>
      <c r="C9" s="7">
        <f t="shared" si="0"/>
        <v>15.75</v>
      </c>
      <c r="D9" s="21" t="s">
        <v>101</v>
      </c>
      <c r="E9" s="8">
        <f t="shared" si="1"/>
        <v>14</v>
      </c>
      <c r="F9" s="7">
        <f t="shared" si="2"/>
        <v>29.75</v>
      </c>
      <c r="G9" s="29">
        <v>85.33</v>
      </c>
      <c r="H9" s="9">
        <f t="shared" si="3"/>
        <v>42.665</v>
      </c>
      <c r="I9" s="10">
        <f t="shared" si="4"/>
        <v>72.41499999999999</v>
      </c>
      <c r="J9" s="21" t="s">
        <v>110</v>
      </c>
      <c r="K9" s="3"/>
      <c r="N9" s="3"/>
      <c r="O9" s="3"/>
    </row>
    <row r="10" spans="1:15" ht="32.25" customHeight="1">
      <c r="A10" s="20" t="s">
        <v>199</v>
      </c>
      <c r="B10" s="21" t="s">
        <v>153</v>
      </c>
      <c r="C10" s="7">
        <f t="shared" si="0"/>
        <v>12</v>
      </c>
      <c r="D10" s="21" t="s">
        <v>204</v>
      </c>
      <c r="E10" s="8">
        <f t="shared" si="1"/>
        <v>16.375</v>
      </c>
      <c r="F10" s="7">
        <f t="shared" si="2"/>
        <v>28.375</v>
      </c>
      <c r="G10" s="29">
        <v>85</v>
      </c>
      <c r="H10" s="9">
        <f t="shared" si="3"/>
        <v>42.5</v>
      </c>
      <c r="I10" s="10">
        <f t="shared" si="4"/>
        <v>70.875</v>
      </c>
      <c r="J10" s="21" t="s">
        <v>124</v>
      </c>
      <c r="K10" s="3"/>
      <c r="N10" s="3"/>
      <c r="O10" s="3"/>
    </row>
    <row r="11" spans="1:15" ht="32.25" customHeight="1">
      <c r="A11" s="20" t="s">
        <v>200</v>
      </c>
      <c r="B11" s="21" t="s">
        <v>205</v>
      </c>
      <c r="C11" s="7">
        <f t="shared" si="0"/>
        <v>11.375</v>
      </c>
      <c r="D11" s="21" t="s">
        <v>154</v>
      </c>
      <c r="E11" s="8">
        <f t="shared" si="1"/>
        <v>12.625</v>
      </c>
      <c r="F11" s="7">
        <f t="shared" si="2"/>
        <v>24</v>
      </c>
      <c r="G11" s="29">
        <v>79.33</v>
      </c>
      <c r="H11" s="9">
        <f t="shared" si="3"/>
        <v>39.665</v>
      </c>
      <c r="I11" s="10">
        <f t="shared" si="4"/>
        <v>63.665</v>
      </c>
      <c r="J11" s="21" t="s">
        <v>114</v>
      </c>
      <c r="K11" s="3"/>
      <c r="N11" s="3"/>
      <c r="O11" s="3"/>
    </row>
    <row r="12" spans="1:15" ht="32.25" customHeight="1">
      <c r="A12" s="20" t="s">
        <v>201</v>
      </c>
      <c r="B12" s="21" t="s">
        <v>207</v>
      </c>
      <c r="C12" s="7">
        <f t="shared" si="0"/>
        <v>9.75</v>
      </c>
      <c r="D12" s="21" t="s">
        <v>153</v>
      </c>
      <c r="E12" s="8">
        <f t="shared" si="1"/>
        <v>12</v>
      </c>
      <c r="F12" s="7">
        <f t="shared" si="2"/>
        <v>21.75</v>
      </c>
      <c r="G12" s="29">
        <v>0</v>
      </c>
      <c r="H12" s="9">
        <f t="shared" si="3"/>
        <v>0</v>
      </c>
      <c r="I12" s="10">
        <f t="shared" si="4"/>
        <v>21.75</v>
      </c>
      <c r="J12" s="21"/>
      <c r="K12" s="3"/>
      <c r="N12" s="3"/>
      <c r="O12" s="3"/>
    </row>
    <row r="13" ht="27.75" customHeight="1"/>
    <row r="14" ht="27.75" customHeight="1"/>
    <row r="15" ht="27.75" customHeight="1"/>
    <row r="16" ht="27.75" customHeight="1"/>
    <row r="17" ht="27.75" customHeight="1"/>
    <row r="18" ht="27.75" customHeight="1"/>
    <row r="19" ht="27.75" customHeight="1"/>
    <row r="20" ht="27.75" customHeight="1"/>
    <row r="21" ht="27.75" customHeight="1"/>
    <row r="22" ht="27.75" customHeight="1"/>
  </sheetData>
  <mergeCells count="10">
    <mergeCell ref="A1:J1"/>
    <mergeCell ref="A3:A5"/>
    <mergeCell ref="B3:F3"/>
    <mergeCell ref="G3:H3"/>
    <mergeCell ref="I3:I5"/>
    <mergeCell ref="J3:J5"/>
    <mergeCell ref="B4:C4"/>
    <mergeCell ref="D4:E4"/>
    <mergeCell ref="F4:F5"/>
    <mergeCell ref="G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5"/>
  <sheetViews>
    <sheetView workbookViewId="0" topLeftCell="A1">
      <selection activeCell="L11" sqref="L11"/>
    </sheetView>
  </sheetViews>
  <sheetFormatPr defaultColWidth="9.140625" defaultRowHeight="15"/>
  <cols>
    <col min="1" max="10" width="12.7109375" style="0" customWidth="1"/>
  </cols>
  <sheetData>
    <row r="1" spans="1:10" ht="22.5">
      <c r="A1" s="38" t="s">
        <v>524</v>
      </c>
      <c r="B1" s="38"/>
      <c r="C1" s="38"/>
      <c r="D1" s="38"/>
      <c r="E1" s="38"/>
      <c r="F1" s="38"/>
      <c r="G1" s="38"/>
      <c r="H1" s="38"/>
      <c r="I1" s="38"/>
      <c r="J1" s="38"/>
    </row>
    <row r="2" spans="1:9" ht="20.25" customHeight="1">
      <c r="A2" t="s">
        <v>15</v>
      </c>
      <c r="F2" s="1"/>
      <c r="G2" s="2"/>
      <c r="H2" s="1"/>
      <c r="I2" s="23" t="s">
        <v>519</v>
      </c>
    </row>
    <row r="3" spans="1:10" ht="24" customHeight="1">
      <c r="A3" s="39" t="s">
        <v>1</v>
      </c>
      <c r="B3" s="40" t="s">
        <v>2</v>
      </c>
      <c r="C3" s="40"/>
      <c r="D3" s="40"/>
      <c r="E3" s="40"/>
      <c r="F3" s="40"/>
      <c r="G3" s="41" t="s">
        <v>3</v>
      </c>
      <c r="H3" s="41"/>
      <c r="I3" s="39" t="s">
        <v>4</v>
      </c>
      <c r="J3" s="39" t="s">
        <v>5</v>
      </c>
    </row>
    <row r="4" spans="1:10" ht="25.5" customHeight="1">
      <c r="A4" s="39"/>
      <c r="B4" s="39" t="s">
        <v>6</v>
      </c>
      <c r="C4" s="39"/>
      <c r="D4" s="39" t="s">
        <v>7</v>
      </c>
      <c r="E4" s="39"/>
      <c r="F4" s="42" t="s">
        <v>8</v>
      </c>
      <c r="G4" s="43" t="s">
        <v>9</v>
      </c>
      <c r="H4" s="43"/>
      <c r="I4" s="39"/>
      <c r="J4" s="39"/>
    </row>
    <row r="5" spans="1:10" ht="24.75" customHeight="1">
      <c r="A5" s="39"/>
      <c r="B5" s="4" t="s">
        <v>10</v>
      </c>
      <c r="C5" s="4" t="s">
        <v>11</v>
      </c>
      <c r="D5" s="4" t="s">
        <v>10</v>
      </c>
      <c r="E5" s="4" t="s">
        <v>11</v>
      </c>
      <c r="F5" s="42"/>
      <c r="G5" s="5" t="s">
        <v>10</v>
      </c>
      <c r="H5" s="6" t="s">
        <v>12</v>
      </c>
      <c r="I5" s="39"/>
      <c r="J5" s="39"/>
    </row>
    <row r="6" spans="1:17" ht="32.25" customHeight="1">
      <c r="A6" s="20" t="s">
        <v>208</v>
      </c>
      <c r="B6" s="21" t="s">
        <v>217</v>
      </c>
      <c r="C6" s="7">
        <f>B6*0.25</f>
        <v>17.875</v>
      </c>
      <c r="D6" s="21" t="s">
        <v>186</v>
      </c>
      <c r="E6" s="8">
        <f>D6*0.25</f>
        <v>16.625</v>
      </c>
      <c r="F6" s="7">
        <f>C6+E6</f>
        <v>34.5</v>
      </c>
      <c r="G6" s="30">
        <v>86</v>
      </c>
      <c r="H6" s="9">
        <f>G6*0.5</f>
        <v>43</v>
      </c>
      <c r="I6" s="10">
        <f>F6+H6</f>
        <v>77.5</v>
      </c>
      <c r="J6" s="21" t="s">
        <v>525</v>
      </c>
      <c r="K6" s="3"/>
      <c r="L6" s="3"/>
      <c r="M6" s="3"/>
      <c r="P6" s="3"/>
      <c r="Q6" s="3"/>
    </row>
    <row r="7" spans="1:17" ht="32.25" customHeight="1">
      <c r="A7" s="20" t="s">
        <v>16</v>
      </c>
      <c r="B7" s="21" t="s">
        <v>113</v>
      </c>
      <c r="C7" s="7">
        <f aca="true" t="shared" si="0" ref="C7:C14">B7*0.25</f>
        <v>12.25</v>
      </c>
      <c r="D7" s="21" t="s">
        <v>140</v>
      </c>
      <c r="E7" s="8">
        <f aca="true" t="shared" si="1" ref="E7:E14">D7*0.25</f>
        <v>18.625</v>
      </c>
      <c r="F7" s="7">
        <f aca="true" t="shared" si="2" ref="F7:F14">C7+E7</f>
        <v>30.875</v>
      </c>
      <c r="G7" s="29">
        <v>85</v>
      </c>
      <c r="H7" s="9">
        <f aca="true" t="shared" si="3" ref="H7:H14">G7*0.5</f>
        <v>42.5</v>
      </c>
      <c r="I7" s="10">
        <f aca="true" t="shared" si="4" ref="I7:I14">F7+H7</f>
        <v>73.375</v>
      </c>
      <c r="J7" s="21" t="s">
        <v>526</v>
      </c>
      <c r="K7" s="3"/>
      <c r="L7" s="3"/>
      <c r="M7" s="3"/>
      <c r="P7" s="3"/>
      <c r="Q7" s="3"/>
    </row>
    <row r="8" spans="1:17" ht="32.25" customHeight="1">
      <c r="A8" s="20" t="s">
        <v>211</v>
      </c>
      <c r="B8" s="21" t="s">
        <v>148</v>
      </c>
      <c r="C8" s="7">
        <f t="shared" si="0"/>
        <v>15.375</v>
      </c>
      <c r="D8" s="21" t="s">
        <v>218</v>
      </c>
      <c r="E8" s="8">
        <f t="shared" si="1"/>
        <v>13.5</v>
      </c>
      <c r="F8" s="7">
        <f t="shared" si="2"/>
        <v>28.875</v>
      </c>
      <c r="G8" s="29">
        <v>86</v>
      </c>
      <c r="H8" s="9">
        <f t="shared" si="3"/>
        <v>43</v>
      </c>
      <c r="I8" s="10">
        <f t="shared" si="4"/>
        <v>71.875</v>
      </c>
      <c r="J8" s="21" t="s">
        <v>107</v>
      </c>
      <c r="K8" s="3"/>
      <c r="L8" s="3"/>
      <c r="M8" s="3"/>
      <c r="P8" s="3"/>
      <c r="Q8" s="3"/>
    </row>
    <row r="9" spans="1:17" ht="32.25" customHeight="1">
      <c r="A9" s="20" t="s">
        <v>209</v>
      </c>
      <c r="B9" s="21" t="s">
        <v>185</v>
      </c>
      <c r="C9" s="7">
        <f>B9*0.25</f>
        <v>16.25</v>
      </c>
      <c r="D9" s="21" t="s">
        <v>219</v>
      </c>
      <c r="E9" s="8">
        <f>D9*0.25</f>
        <v>14.5</v>
      </c>
      <c r="F9" s="7">
        <f>C9+E9</f>
        <v>30.75</v>
      </c>
      <c r="G9" s="29">
        <v>81</v>
      </c>
      <c r="H9" s="9">
        <f>G9*0.5</f>
        <v>40.5</v>
      </c>
      <c r="I9" s="10">
        <f>F9+H9</f>
        <v>71.25</v>
      </c>
      <c r="J9" s="21" t="s">
        <v>110</v>
      </c>
      <c r="K9" s="3"/>
      <c r="L9" s="3"/>
      <c r="M9" s="3"/>
      <c r="P9" s="3"/>
      <c r="Q9" s="3"/>
    </row>
    <row r="10" spans="1:17" ht="32.25" customHeight="1">
      <c r="A10" s="20" t="s">
        <v>212</v>
      </c>
      <c r="B10" s="21" t="s">
        <v>101</v>
      </c>
      <c r="C10" s="7">
        <f t="shared" si="0"/>
        <v>14</v>
      </c>
      <c r="D10" s="21" t="s">
        <v>155</v>
      </c>
      <c r="E10" s="8">
        <f t="shared" si="1"/>
        <v>13.75</v>
      </c>
      <c r="F10" s="7">
        <f t="shared" si="2"/>
        <v>27.75</v>
      </c>
      <c r="G10" s="29">
        <v>86.67</v>
      </c>
      <c r="H10" s="9">
        <f t="shared" si="3"/>
        <v>43.335</v>
      </c>
      <c r="I10" s="10">
        <f t="shared" si="4"/>
        <v>71.08500000000001</v>
      </c>
      <c r="J10" s="21" t="s">
        <v>124</v>
      </c>
      <c r="K10" s="3"/>
      <c r="L10" s="3"/>
      <c r="M10" s="3"/>
      <c r="P10" s="3"/>
      <c r="Q10" s="3"/>
    </row>
    <row r="11" spans="1:17" ht="32.25" customHeight="1">
      <c r="A11" s="20" t="s">
        <v>210</v>
      </c>
      <c r="B11" s="21" t="s">
        <v>220</v>
      </c>
      <c r="C11" s="7">
        <f>B11*0.25</f>
        <v>11.125</v>
      </c>
      <c r="D11" s="21" t="s">
        <v>217</v>
      </c>
      <c r="E11" s="8">
        <f>D11*0.25</f>
        <v>17.875</v>
      </c>
      <c r="F11" s="7">
        <f>C11+E11</f>
        <v>29</v>
      </c>
      <c r="G11" s="29">
        <v>82</v>
      </c>
      <c r="H11" s="9">
        <f>G11*0.5</f>
        <v>41</v>
      </c>
      <c r="I11" s="10">
        <f>F11+H11</f>
        <v>70</v>
      </c>
      <c r="J11" s="21" t="s">
        <v>114</v>
      </c>
      <c r="K11" s="3"/>
      <c r="L11" s="3"/>
      <c r="M11" s="3"/>
      <c r="P11" s="3"/>
      <c r="Q11" s="3"/>
    </row>
    <row r="12" spans="1:17" ht="32.25" customHeight="1">
      <c r="A12" s="20" t="s">
        <v>213</v>
      </c>
      <c r="B12" s="21" t="s">
        <v>222</v>
      </c>
      <c r="C12" s="7">
        <f t="shared" si="0"/>
        <v>11.875</v>
      </c>
      <c r="D12" s="21" t="s">
        <v>188</v>
      </c>
      <c r="E12" s="8">
        <f t="shared" si="1"/>
        <v>15.125</v>
      </c>
      <c r="F12" s="7">
        <f t="shared" si="2"/>
        <v>27</v>
      </c>
      <c r="G12" s="29">
        <v>84.33</v>
      </c>
      <c r="H12" s="9">
        <f t="shared" si="3"/>
        <v>42.165</v>
      </c>
      <c r="I12" s="10">
        <f t="shared" si="4"/>
        <v>69.16499999999999</v>
      </c>
      <c r="J12" s="21" t="s">
        <v>116</v>
      </c>
      <c r="K12" s="3"/>
      <c r="L12" s="3"/>
      <c r="M12" s="3"/>
      <c r="P12" s="3"/>
      <c r="Q12" s="3"/>
    </row>
    <row r="13" spans="1:17" ht="32.25" customHeight="1">
      <c r="A13" s="20" t="s">
        <v>215</v>
      </c>
      <c r="B13" s="21" t="s">
        <v>222</v>
      </c>
      <c r="C13" s="7">
        <f t="shared" si="0"/>
        <v>11.875</v>
      </c>
      <c r="D13" s="21" t="s">
        <v>155</v>
      </c>
      <c r="E13" s="8">
        <f t="shared" si="1"/>
        <v>13.75</v>
      </c>
      <c r="F13" s="7">
        <f t="shared" si="2"/>
        <v>25.625</v>
      </c>
      <c r="G13" s="29">
        <v>83</v>
      </c>
      <c r="H13" s="9">
        <f t="shared" si="3"/>
        <v>41.5</v>
      </c>
      <c r="I13" s="10">
        <f t="shared" si="4"/>
        <v>67.125</v>
      </c>
      <c r="J13" s="21" t="s">
        <v>126</v>
      </c>
      <c r="K13" s="3"/>
      <c r="L13" s="3"/>
      <c r="M13" s="3"/>
      <c r="P13" s="3"/>
      <c r="Q13" s="3"/>
    </row>
    <row r="14" spans="1:17" ht="32.25" customHeight="1">
      <c r="A14" s="20" t="s">
        <v>216</v>
      </c>
      <c r="B14" s="21" t="s">
        <v>224</v>
      </c>
      <c r="C14" s="7">
        <f t="shared" si="0"/>
        <v>10.375</v>
      </c>
      <c r="D14" s="21" t="s">
        <v>189</v>
      </c>
      <c r="E14" s="8">
        <f t="shared" si="1"/>
        <v>15.25</v>
      </c>
      <c r="F14" s="7">
        <f t="shared" si="2"/>
        <v>25.625</v>
      </c>
      <c r="G14" s="29">
        <v>86.33</v>
      </c>
      <c r="H14" s="9">
        <f t="shared" si="3"/>
        <v>43.165</v>
      </c>
      <c r="I14" s="10">
        <f t="shared" si="4"/>
        <v>68.78999999999999</v>
      </c>
      <c r="J14" s="21" t="s">
        <v>128</v>
      </c>
      <c r="K14" s="3"/>
      <c r="L14" s="3"/>
      <c r="M14" s="3"/>
      <c r="P14" s="3"/>
      <c r="Q14" s="3"/>
    </row>
    <row r="15" spans="1:17" ht="32.25" customHeight="1">
      <c r="A15" s="20" t="s">
        <v>214</v>
      </c>
      <c r="B15" s="21" t="s">
        <v>223</v>
      </c>
      <c r="C15" s="7">
        <f>B15*0.25</f>
        <v>11.5</v>
      </c>
      <c r="D15" s="21" t="s">
        <v>219</v>
      </c>
      <c r="E15" s="8">
        <f>D15*0.25</f>
        <v>14.5</v>
      </c>
      <c r="F15" s="7">
        <f>C15+E15</f>
        <v>26</v>
      </c>
      <c r="G15" s="29">
        <v>75</v>
      </c>
      <c r="H15" s="9">
        <f>G15*0.5</f>
        <v>37.5</v>
      </c>
      <c r="I15" s="10">
        <f>F15+H15</f>
        <v>63.5</v>
      </c>
      <c r="J15" s="21" t="s">
        <v>130</v>
      </c>
      <c r="K15" s="3"/>
      <c r="L15" s="3"/>
      <c r="M15" s="3"/>
      <c r="P15" s="3"/>
      <c r="Q15" s="3"/>
    </row>
    <row r="16" ht="27.75" customHeight="1"/>
    <row r="17" ht="27.75" customHeight="1"/>
    <row r="18" ht="27.75" customHeight="1"/>
  </sheetData>
  <mergeCells count="10">
    <mergeCell ref="A1:J1"/>
    <mergeCell ref="A3:A5"/>
    <mergeCell ref="B3:F3"/>
    <mergeCell ref="G3:H3"/>
    <mergeCell ref="I3:I5"/>
    <mergeCell ref="J3:J5"/>
    <mergeCell ref="B4:C4"/>
    <mergeCell ref="D4:E4"/>
    <mergeCell ref="F4:F5"/>
    <mergeCell ref="G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5"/>
  <sheetViews>
    <sheetView workbookViewId="0" topLeftCell="A1">
      <selection activeCell="I2" sqref="I2"/>
    </sheetView>
  </sheetViews>
  <sheetFormatPr defaultColWidth="9.140625" defaultRowHeight="15"/>
  <cols>
    <col min="1" max="10" width="12.8515625" style="0" customWidth="1"/>
  </cols>
  <sheetData>
    <row r="1" spans="1:10" ht="22.5">
      <c r="A1" s="38" t="s">
        <v>524</v>
      </c>
      <c r="B1" s="38"/>
      <c r="C1" s="38"/>
      <c r="D1" s="38"/>
      <c r="E1" s="38"/>
      <c r="F1" s="38"/>
      <c r="G1" s="38"/>
      <c r="H1" s="38"/>
      <c r="I1" s="38"/>
      <c r="J1" s="38"/>
    </row>
    <row r="2" spans="1:9" ht="20.25" customHeight="1">
      <c r="A2" t="s">
        <v>18</v>
      </c>
      <c r="F2" s="1"/>
      <c r="G2" s="2"/>
      <c r="H2" s="1"/>
      <c r="I2" s="23" t="s">
        <v>512</v>
      </c>
    </row>
    <row r="3" spans="1:10" ht="24" customHeight="1">
      <c r="A3" s="39" t="s">
        <v>1</v>
      </c>
      <c r="B3" s="40" t="s">
        <v>2</v>
      </c>
      <c r="C3" s="40"/>
      <c r="D3" s="40"/>
      <c r="E3" s="40"/>
      <c r="F3" s="40"/>
      <c r="G3" s="41" t="s">
        <v>3</v>
      </c>
      <c r="H3" s="41"/>
      <c r="I3" s="39" t="s">
        <v>4</v>
      </c>
      <c r="J3" s="39" t="s">
        <v>5</v>
      </c>
    </row>
    <row r="4" spans="1:10" ht="25.5" customHeight="1">
      <c r="A4" s="39"/>
      <c r="B4" s="39" t="s">
        <v>6</v>
      </c>
      <c r="C4" s="39"/>
      <c r="D4" s="39" t="s">
        <v>7</v>
      </c>
      <c r="E4" s="39"/>
      <c r="F4" s="42" t="s">
        <v>8</v>
      </c>
      <c r="G4" s="43" t="s">
        <v>9</v>
      </c>
      <c r="H4" s="43"/>
      <c r="I4" s="39"/>
      <c r="J4" s="39"/>
    </row>
    <row r="5" spans="1:10" ht="33.75" customHeight="1">
      <c r="A5" s="39"/>
      <c r="B5" s="4" t="s">
        <v>10</v>
      </c>
      <c r="C5" s="4" t="s">
        <v>11</v>
      </c>
      <c r="D5" s="4" t="s">
        <v>10</v>
      </c>
      <c r="E5" s="4" t="s">
        <v>11</v>
      </c>
      <c r="F5" s="42"/>
      <c r="G5" s="5" t="s">
        <v>10</v>
      </c>
      <c r="H5" s="6" t="s">
        <v>12</v>
      </c>
      <c r="I5" s="39"/>
      <c r="J5" s="39"/>
    </row>
    <row r="6" spans="1:14" s="31" customFormat="1" ht="36" customHeight="1">
      <c r="A6" s="20" t="s">
        <v>227</v>
      </c>
      <c r="B6" s="21" t="s">
        <v>217</v>
      </c>
      <c r="C6" s="7">
        <f aca="true" t="shared" si="0" ref="C6:C15">B6*0.25</f>
        <v>17.875</v>
      </c>
      <c r="D6" s="21" t="s">
        <v>159</v>
      </c>
      <c r="E6" s="8">
        <f aca="true" t="shared" si="1" ref="E6:E15">D6*0.25</f>
        <v>9.125</v>
      </c>
      <c r="F6" s="7">
        <f aca="true" t="shared" si="2" ref="F6:F15">C6+E6</f>
        <v>27</v>
      </c>
      <c r="G6" s="28">
        <v>84.33</v>
      </c>
      <c r="H6" s="9">
        <f aca="true" t="shared" si="3" ref="H6:H15">G6*0.5</f>
        <v>42.165</v>
      </c>
      <c r="I6" s="10">
        <f aca="true" t="shared" si="4" ref="I6:I15">F6+H6</f>
        <v>69.16499999999999</v>
      </c>
      <c r="J6" s="21" t="s">
        <v>525</v>
      </c>
      <c r="M6" s="32"/>
      <c r="N6" s="32"/>
    </row>
    <row r="7" spans="1:14" s="31" customFormat="1" ht="36" customHeight="1">
      <c r="A7" s="20" t="s">
        <v>229</v>
      </c>
      <c r="B7" s="21" t="s">
        <v>156</v>
      </c>
      <c r="C7" s="7">
        <f t="shared" si="0"/>
        <v>11</v>
      </c>
      <c r="D7" s="21" t="s">
        <v>109</v>
      </c>
      <c r="E7" s="8">
        <f t="shared" si="1"/>
        <v>14.125</v>
      </c>
      <c r="F7" s="7">
        <f t="shared" si="2"/>
        <v>25.125</v>
      </c>
      <c r="G7" s="28">
        <v>85.33</v>
      </c>
      <c r="H7" s="9">
        <f t="shared" si="3"/>
        <v>42.665</v>
      </c>
      <c r="I7" s="10">
        <f t="shared" si="4"/>
        <v>67.78999999999999</v>
      </c>
      <c r="J7" s="21" t="s">
        <v>526</v>
      </c>
      <c r="M7" s="32"/>
      <c r="N7" s="32"/>
    </row>
    <row r="8" spans="1:14" s="31" customFormat="1" ht="36" customHeight="1">
      <c r="A8" s="20" t="s">
        <v>228</v>
      </c>
      <c r="B8" s="21" t="s">
        <v>237</v>
      </c>
      <c r="C8" s="7">
        <f t="shared" si="0"/>
        <v>10.875</v>
      </c>
      <c r="D8" s="21" t="s">
        <v>106</v>
      </c>
      <c r="E8" s="8">
        <f t="shared" si="1"/>
        <v>15</v>
      </c>
      <c r="F8" s="7">
        <f t="shared" si="2"/>
        <v>25.875</v>
      </c>
      <c r="G8" s="28">
        <v>83.67</v>
      </c>
      <c r="H8" s="9">
        <f t="shared" si="3"/>
        <v>41.835</v>
      </c>
      <c r="I8" s="10">
        <f t="shared" si="4"/>
        <v>67.71000000000001</v>
      </c>
      <c r="J8" s="21" t="s">
        <v>107</v>
      </c>
      <c r="M8" s="32"/>
      <c r="N8" s="32"/>
    </row>
    <row r="9" spans="1:14" s="31" customFormat="1" ht="36" customHeight="1">
      <c r="A9" s="20" t="s">
        <v>230</v>
      </c>
      <c r="B9" s="21" t="s">
        <v>101</v>
      </c>
      <c r="C9" s="7">
        <f t="shared" si="0"/>
        <v>14</v>
      </c>
      <c r="D9" s="21" t="s">
        <v>237</v>
      </c>
      <c r="E9" s="8">
        <f t="shared" si="1"/>
        <v>10.875</v>
      </c>
      <c r="F9" s="7">
        <f t="shared" si="2"/>
        <v>24.875</v>
      </c>
      <c r="G9" s="29">
        <v>82.67</v>
      </c>
      <c r="H9" s="9">
        <f t="shared" si="3"/>
        <v>41.335</v>
      </c>
      <c r="I9" s="10">
        <f t="shared" si="4"/>
        <v>66.21000000000001</v>
      </c>
      <c r="J9" s="21" t="s">
        <v>110</v>
      </c>
      <c r="M9" s="32"/>
      <c r="N9" s="32"/>
    </row>
    <row r="10" spans="1:14" s="31" customFormat="1" ht="36" customHeight="1">
      <c r="A10" s="20" t="s">
        <v>234</v>
      </c>
      <c r="B10" s="21" t="s">
        <v>149</v>
      </c>
      <c r="C10" s="7">
        <f t="shared" si="0"/>
        <v>15.75</v>
      </c>
      <c r="D10" s="21" t="s">
        <v>242</v>
      </c>
      <c r="E10" s="8">
        <f t="shared" si="1"/>
        <v>10</v>
      </c>
      <c r="F10" s="7">
        <f t="shared" si="2"/>
        <v>25.75</v>
      </c>
      <c r="G10" s="29">
        <v>80.67</v>
      </c>
      <c r="H10" s="9">
        <f t="shared" si="3"/>
        <v>40.335</v>
      </c>
      <c r="I10" s="10">
        <f t="shared" si="4"/>
        <v>66.08500000000001</v>
      </c>
      <c r="J10" s="21" t="s">
        <v>124</v>
      </c>
      <c r="M10" s="32"/>
      <c r="N10" s="32"/>
    </row>
    <row r="11" spans="1:14" s="31" customFormat="1" ht="36" customHeight="1">
      <c r="A11" s="20" t="s">
        <v>231</v>
      </c>
      <c r="B11" s="21" t="s">
        <v>238</v>
      </c>
      <c r="C11" s="7">
        <f t="shared" si="0"/>
        <v>14.625</v>
      </c>
      <c r="D11" s="21" t="s">
        <v>239</v>
      </c>
      <c r="E11" s="8">
        <f t="shared" si="1"/>
        <v>9</v>
      </c>
      <c r="F11" s="7">
        <f t="shared" si="2"/>
        <v>23.625</v>
      </c>
      <c r="G11" s="29">
        <v>83.67</v>
      </c>
      <c r="H11" s="9">
        <f t="shared" si="3"/>
        <v>41.835</v>
      </c>
      <c r="I11" s="10">
        <f t="shared" si="4"/>
        <v>65.46000000000001</v>
      </c>
      <c r="J11" s="21" t="s">
        <v>114</v>
      </c>
      <c r="M11" s="32"/>
      <c r="N11" s="32"/>
    </row>
    <row r="12" spans="1:14" s="31" customFormat="1" ht="36" customHeight="1">
      <c r="A12" s="20" t="s">
        <v>235</v>
      </c>
      <c r="B12" s="21" t="s">
        <v>205</v>
      </c>
      <c r="C12" s="7">
        <f t="shared" si="0"/>
        <v>11.375</v>
      </c>
      <c r="D12" s="21" t="s">
        <v>157</v>
      </c>
      <c r="E12" s="8">
        <f t="shared" si="1"/>
        <v>10.5</v>
      </c>
      <c r="F12" s="7">
        <f t="shared" si="2"/>
        <v>21.875</v>
      </c>
      <c r="G12" s="29">
        <v>83.33</v>
      </c>
      <c r="H12" s="9">
        <f t="shared" si="3"/>
        <v>41.665</v>
      </c>
      <c r="I12" s="10">
        <f t="shared" si="4"/>
        <v>63.54</v>
      </c>
      <c r="J12" s="21" t="s">
        <v>116</v>
      </c>
      <c r="M12" s="32"/>
      <c r="N12" s="32"/>
    </row>
    <row r="13" spans="1:14" s="31" customFormat="1" ht="36" customHeight="1">
      <c r="A13" s="20" t="s">
        <v>233</v>
      </c>
      <c r="B13" s="21" t="s">
        <v>158</v>
      </c>
      <c r="C13" s="7">
        <f t="shared" si="0"/>
        <v>11.75</v>
      </c>
      <c r="D13" s="21" t="s">
        <v>241</v>
      </c>
      <c r="E13" s="8">
        <f t="shared" si="1"/>
        <v>5.5</v>
      </c>
      <c r="F13" s="7">
        <f t="shared" si="2"/>
        <v>17.25</v>
      </c>
      <c r="G13" s="29">
        <v>76</v>
      </c>
      <c r="H13" s="9">
        <f t="shared" si="3"/>
        <v>38</v>
      </c>
      <c r="I13" s="10">
        <f t="shared" si="4"/>
        <v>55.25</v>
      </c>
      <c r="J13" s="21"/>
      <c r="M13" s="32"/>
      <c r="N13" s="32"/>
    </row>
    <row r="14" spans="1:14" s="31" customFormat="1" ht="36" customHeight="1">
      <c r="A14" s="20" t="s">
        <v>236</v>
      </c>
      <c r="B14" s="21" t="s">
        <v>163</v>
      </c>
      <c r="C14" s="7">
        <f t="shared" si="0"/>
        <v>10.25</v>
      </c>
      <c r="D14" s="21" t="s">
        <v>243</v>
      </c>
      <c r="E14" s="8">
        <f t="shared" si="1"/>
        <v>6.75</v>
      </c>
      <c r="F14" s="7">
        <f t="shared" si="2"/>
        <v>17</v>
      </c>
      <c r="G14" s="29">
        <v>75.67</v>
      </c>
      <c r="H14" s="9">
        <f t="shared" si="3"/>
        <v>37.835</v>
      </c>
      <c r="I14" s="10">
        <f t="shared" si="4"/>
        <v>54.835</v>
      </c>
      <c r="J14" s="21"/>
      <c r="M14" s="32"/>
      <c r="N14" s="32"/>
    </row>
    <row r="15" spans="1:14" s="31" customFormat="1" ht="36" customHeight="1">
      <c r="A15" s="20" t="s">
        <v>232</v>
      </c>
      <c r="B15" s="21" t="s">
        <v>240</v>
      </c>
      <c r="C15" s="7">
        <f t="shared" si="0"/>
        <v>13.375</v>
      </c>
      <c r="D15" s="21" t="s">
        <v>239</v>
      </c>
      <c r="E15" s="8">
        <f t="shared" si="1"/>
        <v>9</v>
      </c>
      <c r="F15" s="7">
        <f t="shared" si="2"/>
        <v>22.375</v>
      </c>
      <c r="G15" s="29">
        <v>0</v>
      </c>
      <c r="H15" s="9">
        <f t="shared" si="3"/>
        <v>0</v>
      </c>
      <c r="I15" s="10">
        <f t="shared" si="4"/>
        <v>22.375</v>
      </c>
      <c r="J15" s="21"/>
      <c r="M15" s="32"/>
      <c r="N15" s="32"/>
    </row>
    <row r="16" ht="27.75" customHeight="1"/>
    <row r="17" ht="27.75" customHeight="1"/>
    <row r="18" ht="27.75" customHeight="1"/>
    <row r="19" ht="27.75" customHeight="1"/>
    <row r="20" ht="27.75" customHeight="1"/>
  </sheetData>
  <mergeCells count="10">
    <mergeCell ref="A1:J1"/>
    <mergeCell ref="A3:A5"/>
    <mergeCell ref="B3:F3"/>
    <mergeCell ref="G3:H3"/>
    <mergeCell ref="I3:I5"/>
    <mergeCell ref="J3:J5"/>
    <mergeCell ref="B4:C4"/>
    <mergeCell ref="D4:E4"/>
    <mergeCell ref="F4:F5"/>
    <mergeCell ref="G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13"/>
  <sheetViews>
    <sheetView workbookViewId="0" topLeftCell="A4">
      <selection activeCell="L10" sqref="L10"/>
    </sheetView>
  </sheetViews>
  <sheetFormatPr defaultColWidth="9.140625" defaultRowHeight="15"/>
  <cols>
    <col min="1" max="10" width="12.8515625" style="0" customWidth="1"/>
  </cols>
  <sheetData>
    <row r="1" spans="1:10" ht="22.5">
      <c r="A1" s="38" t="s">
        <v>524</v>
      </c>
      <c r="B1" s="38"/>
      <c r="C1" s="38"/>
      <c r="D1" s="38"/>
      <c r="E1" s="38"/>
      <c r="F1" s="38"/>
      <c r="G1" s="38"/>
      <c r="H1" s="38"/>
      <c r="I1" s="38"/>
      <c r="J1" s="38"/>
    </row>
    <row r="2" spans="1:9" ht="30" customHeight="1">
      <c r="A2" t="s">
        <v>244</v>
      </c>
      <c r="F2" s="1"/>
      <c r="G2" s="2"/>
      <c r="H2" s="1"/>
      <c r="I2" s="23" t="s">
        <v>519</v>
      </c>
    </row>
    <row r="3" spans="1:10" ht="24" customHeight="1">
      <c r="A3" s="39" t="s">
        <v>1</v>
      </c>
      <c r="B3" s="40" t="s">
        <v>2</v>
      </c>
      <c r="C3" s="40"/>
      <c r="D3" s="40"/>
      <c r="E3" s="40"/>
      <c r="F3" s="40"/>
      <c r="G3" s="41" t="s">
        <v>3</v>
      </c>
      <c r="H3" s="41"/>
      <c r="I3" s="39" t="s">
        <v>4</v>
      </c>
      <c r="J3" s="39" t="s">
        <v>5</v>
      </c>
    </row>
    <row r="4" spans="1:10" ht="25.5" customHeight="1">
      <c r="A4" s="39"/>
      <c r="B4" s="39" t="s">
        <v>6</v>
      </c>
      <c r="C4" s="39"/>
      <c r="D4" s="39" t="s">
        <v>7</v>
      </c>
      <c r="E4" s="39"/>
      <c r="F4" s="42" t="s">
        <v>8</v>
      </c>
      <c r="G4" s="43" t="s">
        <v>9</v>
      </c>
      <c r="H4" s="43"/>
      <c r="I4" s="39"/>
      <c r="J4" s="39"/>
    </row>
    <row r="5" spans="1:10" ht="33.75" customHeight="1">
      <c r="A5" s="39"/>
      <c r="B5" s="16" t="s">
        <v>10</v>
      </c>
      <c r="C5" s="16" t="s">
        <v>11</v>
      </c>
      <c r="D5" s="16" t="s">
        <v>10</v>
      </c>
      <c r="E5" s="16" t="s">
        <v>11</v>
      </c>
      <c r="F5" s="42"/>
      <c r="G5" s="18" t="s">
        <v>10</v>
      </c>
      <c r="H5" s="17" t="s">
        <v>12</v>
      </c>
      <c r="I5" s="39"/>
      <c r="J5" s="39"/>
    </row>
    <row r="6" spans="1:15" ht="37.5" customHeight="1">
      <c r="A6" s="34" t="s">
        <v>248</v>
      </c>
      <c r="B6" s="26" t="s">
        <v>164</v>
      </c>
      <c r="C6" s="35">
        <f>B6*0.25</f>
        <v>17.25</v>
      </c>
      <c r="D6" s="26" t="s">
        <v>151</v>
      </c>
      <c r="E6" s="35">
        <f>D6*0.25</f>
        <v>18</v>
      </c>
      <c r="F6" s="35">
        <f>C6+E6</f>
        <v>35.25</v>
      </c>
      <c r="G6" s="26">
        <v>93.33</v>
      </c>
      <c r="H6" s="10">
        <f>G6*0.5</f>
        <v>46.665</v>
      </c>
      <c r="I6" s="10">
        <f>F6+H6</f>
        <v>81.91499999999999</v>
      </c>
      <c r="J6" s="27">
        <v>1</v>
      </c>
      <c r="K6" s="3"/>
      <c r="N6" s="3"/>
      <c r="O6" s="3"/>
    </row>
    <row r="7" spans="1:15" ht="37.5" customHeight="1">
      <c r="A7" s="34" t="s">
        <v>245</v>
      </c>
      <c r="B7" s="26" t="s">
        <v>252</v>
      </c>
      <c r="C7" s="35">
        <f>B7*0.25</f>
        <v>19.5</v>
      </c>
      <c r="D7" s="26" t="s">
        <v>253</v>
      </c>
      <c r="E7" s="35">
        <f>D7*0.25</f>
        <v>17.75</v>
      </c>
      <c r="F7" s="35">
        <f>C7+E7</f>
        <v>37.25</v>
      </c>
      <c r="G7" s="25">
        <v>88.67</v>
      </c>
      <c r="H7" s="10">
        <f>G7*0.5</f>
        <v>44.335</v>
      </c>
      <c r="I7" s="10">
        <f>F7+H7</f>
        <v>81.58500000000001</v>
      </c>
      <c r="J7" s="27">
        <v>2</v>
      </c>
      <c r="K7" s="3"/>
      <c r="N7" s="3"/>
      <c r="O7" s="3"/>
    </row>
    <row r="8" spans="1:15" ht="37.5" customHeight="1">
      <c r="A8" s="34" t="s">
        <v>246</v>
      </c>
      <c r="B8" s="26" t="s">
        <v>217</v>
      </c>
      <c r="C8" s="35">
        <f aca="true" t="shared" si="0" ref="C8:C13">B8*0.25</f>
        <v>17.875</v>
      </c>
      <c r="D8" s="26" t="s">
        <v>139</v>
      </c>
      <c r="E8" s="35">
        <f aca="true" t="shared" si="1" ref="E8:E13">D8*0.25</f>
        <v>18.875</v>
      </c>
      <c r="F8" s="35">
        <f aca="true" t="shared" si="2" ref="F8:F13">C8+E8</f>
        <v>36.75</v>
      </c>
      <c r="G8" s="25">
        <v>86.67</v>
      </c>
      <c r="H8" s="10">
        <f aca="true" t="shared" si="3" ref="H8:H13">G8*0.5</f>
        <v>43.335</v>
      </c>
      <c r="I8" s="10">
        <f aca="true" t="shared" si="4" ref="I8:I13">F8+H8</f>
        <v>80.08500000000001</v>
      </c>
      <c r="J8" s="27">
        <v>3</v>
      </c>
      <c r="K8" s="3"/>
      <c r="N8" s="3"/>
      <c r="O8" s="3"/>
    </row>
    <row r="9" spans="1:15" ht="37.5" customHeight="1">
      <c r="A9" s="34" t="s">
        <v>247</v>
      </c>
      <c r="B9" s="26" t="s">
        <v>254</v>
      </c>
      <c r="C9" s="35">
        <f t="shared" si="0"/>
        <v>20.375</v>
      </c>
      <c r="D9" s="26" t="s">
        <v>204</v>
      </c>
      <c r="E9" s="35">
        <f t="shared" si="1"/>
        <v>16.375</v>
      </c>
      <c r="F9" s="35">
        <f t="shared" si="2"/>
        <v>36.75</v>
      </c>
      <c r="G9" s="25">
        <v>85.67</v>
      </c>
      <c r="H9" s="10">
        <f t="shared" si="3"/>
        <v>42.835</v>
      </c>
      <c r="I9" s="10">
        <f t="shared" si="4"/>
        <v>79.58500000000001</v>
      </c>
      <c r="J9" s="27">
        <v>4</v>
      </c>
      <c r="K9" s="3"/>
      <c r="N9" s="3"/>
      <c r="O9" s="3"/>
    </row>
    <row r="10" spans="1:15" ht="37.5" customHeight="1">
      <c r="A10" s="34" t="s">
        <v>249</v>
      </c>
      <c r="B10" s="26" t="s">
        <v>164</v>
      </c>
      <c r="C10" s="35">
        <f t="shared" si="0"/>
        <v>17.25</v>
      </c>
      <c r="D10" s="26" t="s">
        <v>255</v>
      </c>
      <c r="E10" s="35">
        <f t="shared" si="1"/>
        <v>17.625</v>
      </c>
      <c r="F10" s="35">
        <f t="shared" si="2"/>
        <v>34.875</v>
      </c>
      <c r="G10" s="26">
        <v>88.33</v>
      </c>
      <c r="H10" s="10">
        <f t="shared" si="3"/>
        <v>44.165</v>
      </c>
      <c r="I10" s="10">
        <f t="shared" si="4"/>
        <v>79.03999999999999</v>
      </c>
      <c r="J10" s="27">
        <v>5</v>
      </c>
      <c r="K10" s="3"/>
      <c r="N10" s="3"/>
      <c r="O10" s="3"/>
    </row>
    <row r="11" spans="1:15" ht="37.5" customHeight="1">
      <c r="A11" s="34" t="s">
        <v>71</v>
      </c>
      <c r="B11" s="26" t="s">
        <v>146</v>
      </c>
      <c r="C11" s="35">
        <f t="shared" si="0"/>
        <v>15.875</v>
      </c>
      <c r="D11" s="26" t="s">
        <v>189</v>
      </c>
      <c r="E11" s="35">
        <f t="shared" si="1"/>
        <v>15.25</v>
      </c>
      <c r="F11" s="35">
        <f t="shared" si="2"/>
        <v>31.125</v>
      </c>
      <c r="G11" s="26">
        <v>90.67</v>
      </c>
      <c r="H11" s="10">
        <f t="shared" si="3"/>
        <v>45.335</v>
      </c>
      <c r="I11" s="10">
        <f t="shared" si="4"/>
        <v>76.46000000000001</v>
      </c>
      <c r="J11" s="27">
        <v>6</v>
      </c>
      <c r="K11" s="3"/>
      <c r="N11" s="3"/>
      <c r="O11" s="3"/>
    </row>
    <row r="12" spans="1:15" ht="37.5" customHeight="1">
      <c r="A12" s="34" t="s">
        <v>250</v>
      </c>
      <c r="B12" s="26" t="s">
        <v>101</v>
      </c>
      <c r="C12" s="35">
        <f t="shared" si="0"/>
        <v>14</v>
      </c>
      <c r="D12" s="26" t="s">
        <v>143</v>
      </c>
      <c r="E12" s="35">
        <f t="shared" si="1"/>
        <v>17.125</v>
      </c>
      <c r="F12" s="35">
        <f t="shared" si="2"/>
        <v>31.125</v>
      </c>
      <c r="G12" s="26">
        <v>80</v>
      </c>
      <c r="H12" s="10">
        <f t="shared" si="3"/>
        <v>40</v>
      </c>
      <c r="I12" s="10">
        <f t="shared" si="4"/>
        <v>71.125</v>
      </c>
      <c r="J12" s="27">
        <v>7</v>
      </c>
      <c r="K12" s="3"/>
      <c r="N12" s="3"/>
      <c r="O12" s="3"/>
    </row>
    <row r="13" spans="1:15" ht="37.5" customHeight="1">
      <c r="A13" s="34" t="s">
        <v>251</v>
      </c>
      <c r="B13" s="26" t="s">
        <v>256</v>
      </c>
      <c r="C13" s="35">
        <f t="shared" si="0"/>
        <v>12.875</v>
      </c>
      <c r="D13" s="26" t="s">
        <v>217</v>
      </c>
      <c r="E13" s="35">
        <f t="shared" si="1"/>
        <v>17.875</v>
      </c>
      <c r="F13" s="35">
        <f t="shared" si="2"/>
        <v>30.75</v>
      </c>
      <c r="G13" s="26">
        <v>0</v>
      </c>
      <c r="H13" s="10">
        <f t="shared" si="3"/>
        <v>0</v>
      </c>
      <c r="I13" s="10">
        <f t="shared" si="4"/>
        <v>30.75</v>
      </c>
      <c r="J13" s="27"/>
      <c r="K13" s="3"/>
      <c r="N13" s="3"/>
      <c r="O13" s="3"/>
    </row>
    <row r="14" ht="27.75" customHeight="1"/>
    <row r="15" ht="27.75" customHeight="1"/>
    <row r="16" ht="27.75" customHeight="1"/>
    <row r="17" ht="27.75" customHeight="1"/>
    <row r="18" ht="27.75" customHeight="1"/>
  </sheetData>
  <mergeCells count="10">
    <mergeCell ref="A1:J1"/>
    <mergeCell ref="A3:A5"/>
    <mergeCell ref="B3:F3"/>
    <mergeCell ref="G3:H3"/>
    <mergeCell ref="I3:I5"/>
    <mergeCell ref="J3:J5"/>
    <mergeCell ref="B4:C4"/>
    <mergeCell ref="D4:E4"/>
    <mergeCell ref="F4:F5"/>
    <mergeCell ref="G4:H4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8"/>
  <sheetViews>
    <sheetView workbookViewId="0" topLeftCell="A1">
      <selection activeCell="M7" sqref="M7"/>
    </sheetView>
  </sheetViews>
  <sheetFormatPr defaultColWidth="9.140625" defaultRowHeight="15"/>
  <cols>
    <col min="1" max="10" width="12.8515625" style="0" customWidth="1"/>
  </cols>
  <sheetData>
    <row r="1" spans="1:10" ht="22.5">
      <c r="A1" s="38" t="s">
        <v>524</v>
      </c>
      <c r="B1" s="38"/>
      <c r="C1" s="38"/>
      <c r="D1" s="38"/>
      <c r="E1" s="38"/>
      <c r="F1" s="38"/>
      <c r="G1" s="38"/>
      <c r="H1" s="38"/>
      <c r="I1" s="38"/>
      <c r="J1" s="38"/>
    </row>
    <row r="2" spans="1:9" ht="20.25" customHeight="1">
      <c r="A2" t="s">
        <v>257</v>
      </c>
      <c r="F2" s="1"/>
      <c r="G2" s="2"/>
      <c r="H2" s="1"/>
      <c r="I2" s="3" t="s">
        <v>512</v>
      </c>
    </row>
    <row r="3" spans="1:10" ht="24" customHeight="1">
      <c r="A3" s="39" t="s">
        <v>1</v>
      </c>
      <c r="B3" s="40" t="s">
        <v>2</v>
      </c>
      <c r="C3" s="40"/>
      <c r="D3" s="40"/>
      <c r="E3" s="40"/>
      <c r="F3" s="40"/>
      <c r="G3" s="41" t="s">
        <v>3</v>
      </c>
      <c r="H3" s="41"/>
      <c r="I3" s="39" t="s">
        <v>4</v>
      </c>
      <c r="J3" s="39" t="s">
        <v>5</v>
      </c>
    </row>
    <row r="4" spans="1:10" ht="25.5" customHeight="1">
      <c r="A4" s="39"/>
      <c r="B4" s="39" t="s">
        <v>6</v>
      </c>
      <c r="C4" s="39"/>
      <c r="D4" s="39" t="s">
        <v>7</v>
      </c>
      <c r="E4" s="39"/>
      <c r="F4" s="42" t="s">
        <v>8</v>
      </c>
      <c r="G4" s="43" t="s">
        <v>9</v>
      </c>
      <c r="H4" s="43"/>
      <c r="I4" s="39"/>
      <c r="J4" s="39"/>
    </row>
    <row r="5" spans="1:10" ht="33.75" customHeight="1">
      <c r="A5" s="39"/>
      <c r="B5" s="16" t="s">
        <v>10</v>
      </c>
      <c r="C5" s="16" t="s">
        <v>11</v>
      </c>
      <c r="D5" s="16" t="s">
        <v>10</v>
      </c>
      <c r="E5" s="16" t="s">
        <v>11</v>
      </c>
      <c r="F5" s="42"/>
      <c r="G5" s="18" t="s">
        <v>10</v>
      </c>
      <c r="H5" s="17" t="s">
        <v>12</v>
      </c>
      <c r="I5" s="39"/>
      <c r="J5" s="39"/>
    </row>
    <row r="6" spans="1:15" ht="46.5" customHeight="1">
      <c r="A6" s="20" t="s">
        <v>258</v>
      </c>
      <c r="B6" s="21" t="s">
        <v>238</v>
      </c>
      <c r="C6" s="7">
        <f>B6*0.25</f>
        <v>14.625</v>
      </c>
      <c r="D6" s="21" t="s">
        <v>204</v>
      </c>
      <c r="E6" s="8">
        <f>D6*0.25</f>
        <v>16.375</v>
      </c>
      <c r="F6" s="7">
        <f>C6+E6</f>
        <v>31</v>
      </c>
      <c r="G6" s="28">
        <v>86</v>
      </c>
      <c r="H6" s="9">
        <f>G6*0.5</f>
        <v>43</v>
      </c>
      <c r="I6" s="10">
        <f>F6+H6</f>
        <v>74</v>
      </c>
      <c r="J6" s="21" t="s">
        <v>528</v>
      </c>
      <c r="K6" s="3"/>
      <c r="N6" s="3"/>
      <c r="O6" s="3"/>
    </row>
    <row r="7" spans="1:13" ht="33.75" customHeight="1">
      <c r="A7" s="20"/>
      <c r="B7" s="11"/>
      <c r="C7" s="7"/>
      <c r="D7" s="11"/>
      <c r="E7" s="8"/>
      <c r="F7" s="7"/>
      <c r="G7" s="12"/>
      <c r="H7" s="9"/>
      <c r="I7" s="10"/>
      <c r="J7" s="33"/>
      <c r="K7" s="3"/>
      <c r="L7" s="3"/>
      <c r="M7" s="3"/>
    </row>
    <row r="8" spans="1:13" ht="38.25" customHeight="1">
      <c r="A8" s="20"/>
      <c r="B8" s="11"/>
      <c r="C8" s="7"/>
      <c r="D8" s="11"/>
      <c r="E8" s="8"/>
      <c r="F8" s="7"/>
      <c r="G8" s="12"/>
      <c r="H8" s="9"/>
      <c r="I8" s="10"/>
      <c r="J8" s="33"/>
      <c r="K8" s="3"/>
      <c r="L8" s="3"/>
      <c r="M8" s="3"/>
    </row>
    <row r="9" ht="27.75" customHeight="1"/>
    <row r="10" ht="27.75" customHeight="1"/>
    <row r="11" ht="27.75" customHeight="1"/>
    <row r="12" ht="27.75" customHeight="1"/>
    <row r="13" ht="27.75" customHeight="1"/>
  </sheetData>
  <mergeCells count="10">
    <mergeCell ref="A1:J1"/>
    <mergeCell ref="A3:A5"/>
    <mergeCell ref="B3:F3"/>
    <mergeCell ref="G3:H3"/>
    <mergeCell ref="I3:I5"/>
    <mergeCell ref="J3:J5"/>
    <mergeCell ref="B4:C4"/>
    <mergeCell ref="D4:E4"/>
    <mergeCell ref="F4:F5"/>
    <mergeCell ref="G4:H4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9"/>
  <sheetViews>
    <sheetView workbookViewId="0" topLeftCell="A1">
      <selection activeCell="L4" sqref="L4"/>
    </sheetView>
  </sheetViews>
  <sheetFormatPr defaultColWidth="9.140625" defaultRowHeight="15"/>
  <cols>
    <col min="1" max="10" width="12.8515625" style="0" customWidth="1"/>
  </cols>
  <sheetData>
    <row r="1" spans="1:10" ht="22.5">
      <c r="A1" s="38" t="s">
        <v>524</v>
      </c>
      <c r="B1" s="38"/>
      <c r="C1" s="38"/>
      <c r="D1" s="38"/>
      <c r="E1" s="38"/>
      <c r="F1" s="38"/>
      <c r="G1" s="38"/>
      <c r="H1" s="38"/>
      <c r="I1" s="38"/>
      <c r="J1" s="38"/>
    </row>
    <row r="2" spans="1:9" ht="20.25" customHeight="1">
      <c r="A2" t="s">
        <v>259</v>
      </c>
      <c r="F2" s="1"/>
      <c r="G2" s="2"/>
      <c r="H2" s="1"/>
      <c r="I2" s="3" t="s">
        <v>512</v>
      </c>
    </row>
    <row r="3" spans="1:10" ht="24" customHeight="1">
      <c r="A3" s="39" t="s">
        <v>1</v>
      </c>
      <c r="B3" s="40" t="s">
        <v>2</v>
      </c>
      <c r="C3" s="40"/>
      <c r="D3" s="40"/>
      <c r="E3" s="40"/>
      <c r="F3" s="40"/>
      <c r="G3" s="41" t="s">
        <v>3</v>
      </c>
      <c r="H3" s="41"/>
      <c r="I3" s="39" t="s">
        <v>4</v>
      </c>
      <c r="J3" s="39" t="s">
        <v>5</v>
      </c>
    </row>
    <row r="4" spans="1:10" ht="25.5" customHeight="1">
      <c r="A4" s="39"/>
      <c r="B4" s="39" t="s">
        <v>6</v>
      </c>
      <c r="C4" s="39"/>
      <c r="D4" s="39" t="s">
        <v>7</v>
      </c>
      <c r="E4" s="39"/>
      <c r="F4" s="42" t="s">
        <v>8</v>
      </c>
      <c r="G4" s="43" t="s">
        <v>9</v>
      </c>
      <c r="H4" s="43"/>
      <c r="I4" s="39"/>
      <c r="J4" s="39"/>
    </row>
    <row r="5" spans="1:10" ht="33.75" customHeight="1">
      <c r="A5" s="39"/>
      <c r="B5" s="16" t="s">
        <v>10</v>
      </c>
      <c r="C5" s="16" t="s">
        <v>11</v>
      </c>
      <c r="D5" s="16" t="s">
        <v>10</v>
      </c>
      <c r="E5" s="16" t="s">
        <v>11</v>
      </c>
      <c r="F5" s="42"/>
      <c r="G5" s="18" t="s">
        <v>10</v>
      </c>
      <c r="H5" s="17" t="s">
        <v>12</v>
      </c>
      <c r="I5" s="39"/>
      <c r="J5" s="39"/>
    </row>
    <row r="6" spans="1:13" ht="41.25" customHeight="1">
      <c r="A6" s="20" t="s">
        <v>260</v>
      </c>
      <c r="B6" s="21" t="s">
        <v>153</v>
      </c>
      <c r="C6" s="7">
        <f>B6*0.25</f>
        <v>12</v>
      </c>
      <c r="D6" s="21" t="s">
        <v>204</v>
      </c>
      <c r="E6" s="8">
        <f>D6*0.25</f>
        <v>16.375</v>
      </c>
      <c r="F6" s="7">
        <f>C6+E6</f>
        <v>28.375</v>
      </c>
      <c r="G6" s="12">
        <v>82.67</v>
      </c>
      <c r="H6" s="9">
        <f>G6*0.5</f>
        <v>41.335</v>
      </c>
      <c r="I6" s="10">
        <f>F6+H6</f>
        <v>69.71000000000001</v>
      </c>
      <c r="J6" s="21" t="s">
        <v>527</v>
      </c>
      <c r="K6" s="3"/>
      <c r="L6" s="3"/>
      <c r="M6" s="3"/>
    </row>
    <row r="7" spans="1:13" ht="41.25" customHeight="1">
      <c r="A7" s="20" t="s">
        <v>263</v>
      </c>
      <c r="B7" s="21" t="s">
        <v>111</v>
      </c>
      <c r="C7" s="7">
        <f>B7*0.25</f>
        <v>12.5</v>
      </c>
      <c r="D7" s="21" t="s">
        <v>203</v>
      </c>
      <c r="E7" s="8">
        <f>D7*0.25</f>
        <v>14.375</v>
      </c>
      <c r="F7" s="7">
        <f>C7+E7</f>
        <v>26.875</v>
      </c>
      <c r="G7" s="22">
        <v>82.33</v>
      </c>
      <c r="H7" s="9">
        <f>G7*0.5</f>
        <v>41.165</v>
      </c>
      <c r="I7" s="10">
        <f>F7+H7</f>
        <v>68.03999999999999</v>
      </c>
      <c r="J7" s="21" t="s">
        <v>529</v>
      </c>
      <c r="K7" s="3"/>
      <c r="L7" s="3"/>
      <c r="M7" s="3"/>
    </row>
    <row r="8" spans="1:13" ht="41.25" customHeight="1">
      <c r="A8" s="20" t="s">
        <v>261</v>
      </c>
      <c r="B8" s="21" t="s">
        <v>223</v>
      </c>
      <c r="C8" s="7">
        <f aca="true" t="shared" si="0" ref="C8:C9">B8*0.25</f>
        <v>11.5</v>
      </c>
      <c r="D8" s="21" t="s">
        <v>190</v>
      </c>
      <c r="E8" s="8">
        <f aca="true" t="shared" si="1" ref="E8:E9">D8*0.25</f>
        <v>14.875</v>
      </c>
      <c r="F8" s="7">
        <f aca="true" t="shared" si="2" ref="F8:F9">C8+E8</f>
        <v>26.375</v>
      </c>
      <c r="G8" s="12">
        <v>77.33</v>
      </c>
      <c r="H8" s="9">
        <f aca="true" t="shared" si="3" ref="H8:H9">G8*0.5</f>
        <v>38.665</v>
      </c>
      <c r="I8" s="10">
        <f aca="true" t="shared" si="4" ref="I8:I9">F8+H8</f>
        <v>65.03999999999999</v>
      </c>
      <c r="J8" s="21" t="s">
        <v>107</v>
      </c>
      <c r="K8" s="3"/>
      <c r="L8" s="3"/>
      <c r="M8" s="3"/>
    </row>
    <row r="9" spans="1:13" ht="41.25" customHeight="1">
      <c r="A9" s="20" t="s">
        <v>262</v>
      </c>
      <c r="B9" s="21" t="s">
        <v>152</v>
      </c>
      <c r="C9" s="7">
        <f t="shared" si="0"/>
        <v>10.625</v>
      </c>
      <c r="D9" s="21" t="s">
        <v>256</v>
      </c>
      <c r="E9" s="8">
        <f t="shared" si="1"/>
        <v>12.875</v>
      </c>
      <c r="F9" s="7">
        <f t="shared" si="2"/>
        <v>23.5</v>
      </c>
      <c r="G9" s="12">
        <v>75.33</v>
      </c>
      <c r="H9" s="9">
        <f t="shared" si="3"/>
        <v>37.665</v>
      </c>
      <c r="I9" s="10">
        <f t="shared" si="4"/>
        <v>61.165</v>
      </c>
      <c r="J9" s="21" t="s">
        <v>110</v>
      </c>
      <c r="K9" s="3"/>
      <c r="L9" s="3"/>
      <c r="M9" s="3"/>
    </row>
    <row r="10" ht="27.75" customHeight="1"/>
    <row r="11" ht="27.75" customHeight="1"/>
    <row r="12" ht="27.75" customHeight="1"/>
    <row r="13" ht="27.75" customHeight="1"/>
  </sheetData>
  <mergeCells count="10">
    <mergeCell ref="A1:J1"/>
    <mergeCell ref="A3:A5"/>
    <mergeCell ref="B3:F3"/>
    <mergeCell ref="G3:H3"/>
    <mergeCell ref="I3:I5"/>
    <mergeCell ref="J3:J5"/>
    <mergeCell ref="B4:C4"/>
    <mergeCell ref="D4:E4"/>
    <mergeCell ref="F4:F5"/>
    <mergeCell ref="G4:H4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xb21cn</cp:lastModifiedBy>
  <cp:lastPrinted>2018-08-11T04:47:54Z</cp:lastPrinted>
  <dcterms:created xsi:type="dcterms:W3CDTF">2017-08-04T05:16:42Z</dcterms:created>
  <dcterms:modified xsi:type="dcterms:W3CDTF">2018-08-13T02:31:41Z</dcterms:modified>
  <cp:category/>
  <cp:version/>
  <cp:contentType/>
  <cp:contentStatus/>
</cp:coreProperties>
</file>