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290" firstSheet="2" activeTab="2"/>
  </bookViews>
  <sheets>
    <sheet name="na9ls9" sheetId="1" state="hidden" r:id="rId1"/>
    <sheet name="7kbnao" sheetId="2" state="hidden" r:id="rId2"/>
    <sheet name="省招小学语文" sheetId="3" r:id="rId3"/>
    <sheet name="省招小学数学" sheetId="4" r:id="rId4"/>
    <sheet name="省招小英" sheetId="5" r:id="rId5"/>
    <sheet name="省招小音" sheetId="6" r:id="rId6"/>
    <sheet name="省招小美" sheetId="7" r:id="rId7"/>
    <sheet name="省招小体" sheetId="8" r:id="rId8"/>
    <sheet name="省招初体" sheetId="9" r:id="rId9"/>
    <sheet name="省招初美" sheetId="10" r:id="rId10"/>
    <sheet name="省招初音" sheetId="11" r:id="rId11"/>
    <sheet name="省招初政" sheetId="12" r:id="rId12"/>
    <sheet name="省招初生" sheetId="13" r:id="rId13"/>
    <sheet name="省招初语" sheetId="14" r:id="rId14"/>
    <sheet name="省招初数" sheetId="15" r:id="rId15"/>
    <sheet name="省招初英" sheetId="16" r:id="rId16"/>
    <sheet name="省招初历" sheetId="17" r:id="rId17"/>
    <sheet name="省招初地" sheetId="18" r:id="rId18"/>
    <sheet name="省招初物" sheetId="19" r:id="rId19"/>
    <sheet name="省招初化" sheetId="20" r:id="rId20"/>
    <sheet name="职中机械" sheetId="21" r:id="rId21"/>
    <sheet name="省招高美" sheetId="22" r:id="rId22"/>
    <sheet name="省招高地" sheetId="23" r:id="rId23"/>
    <sheet name="省招高化" sheetId="24" r:id="rId24"/>
    <sheet name="省招高语" sheetId="25" r:id="rId25"/>
    <sheet name="省招高英" sheetId="26" r:id="rId26"/>
    <sheet name="省招高历" sheetId="27" r:id="rId27"/>
    <sheet name="省招高生" sheetId="28" r:id="rId28"/>
    <sheet name="省招高体" sheetId="29" r:id="rId29"/>
    <sheet name="省招高政" sheetId="30" r:id="rId30"/>
    <sheet name="省招高信" sheetId="31" r:id="rId31"/>
    <sheet name="省招幼儿园" sheetId="32" r:id="rId32"/>
  </sheets>
  <definedNames>
    <definedName name="_xlnm.Print_Titles" localSheetId="14">'省招初数'!$1:$3</definedName>
    <definedName name="_xlnm.Print_Titles" localSheetId="13">'省招初语'!$1:$5</definedName>
    <definedName name="_xlnm.Print_Titles" localSheetId="3">'省招小学数学'!$1:$5</definedName>
    <definedName name="_xlnm.Print_Titles" localSheetId="2">'省招小学语文'!$1:$5</definedName>
    <definedName name="_xlnm.Print_Titles" localSheetId="4">'省招小英'!$1:$5</definedName>
    <definedName name="_xlnm.Print_Titles" localSheetId="31">'省招幼儿园'!$1:$5</definedName>
  </definedNames>
  <calcPr fullCalcOnLoad="1"/>
</workbook>
</file>

<file path=xl/sharedStrings.xml><?xml version="1.0" encoding="utf-8"?>
<sst xmlns="http://schemas.openxmlformats.org/spreadsheetml/2006/main" count="1737" uniqueCount="535">
  <si>
    <t>新干县2018年全省统一招聘小学语文岗位考生最后成绩及入闱体检对象公示</t>
  </si>
  <si>
    <t xml:space="preserve">    根据2018年江西省、新干县教师招聘相应公告中有关招聘人数、成绩合成及确定入闱体检对象的规定，现将考生最后成绩及入闱体检对象等有关事项，公示如下：</t>
  </si>
  <si>
    <t>报考学科：省招小学语文</t>
  </si>
  <si>
    <t>面试人数：23人</t>
  </si>
  <si>
    <t>招聘人数：11人</t>
  </si>
  <si>
    <t>面试组别</t>
  </si>
  <si>
    <t>姓名</t>
  </si>
  <si>
    <t>性别</t>
  </si>
  <si>
    <t>身份证号</t>
  </si>
  <si>
    <t>笔试得分</t>
  </si>
  <si>
    <t>换算后                                                                                                                                                  笔试成绩</t>
  </si>
  <si>
    <t>面试得分</t>
  </si>
  <si>
    <t>换算修正系数</t>
  </si>
  <si>
    <t>换算后                                                                                                                                                  面试得分</t>
  </si>
  <si>
    <t>换算后                                                                                                                                                  面试成绩</t>
  </si>
  <si>
    <t>最后              成绩</t>
  </si>
  <si>
    <t>排名</t>
  </si>
  <si>
    <t>备注</t>
  </si>
  <si>
    <t>甲</t>
  </si>
  <si>
    <t>乙</t>
  </si>
  <si>
    <t>丙</t>
  </si>
  <si>
    <t>丁</t>
  </si>
  <si>
    <t>2＝1×25%</t>
  </si>
  <si>
    <t>5=3×4</t>
  </si>
  <si>
    <t>6＝5×50%</t>
  </si>
  <si>
    <t>7＝2+6</t>
  </si>
  <si>
    <t>二组</t>
  </si>
  <si>
    <t>刘淑琴</t>
  </si>
  <si>
    <t>女</t>
  </si>
  <si>
    <t>体检入闱</t>
  </si>
  <si>
    <t>李英</t>
  </si>
  <si>
    <t>万龙慧</t>
  </si>
  <si>
    <t>一组</t>
  </si>
  <si>
    <t>黄宇婷</t>
  </si>
  <si>
    <t>龚清</t>
  </si>
  <si>
    <t>朱琳</t>
  </si>
  <si>
    <t>肖淑敏</t>
  </si>
  <si>
    <t>陈华</t>
  </si>
  <si>
    <t>揭紫兰</t>
  </si>
  <si>
    <t>刘淑芳</t>
  </si>
  <si>
    <t>朱梦婷</t>
  </si>
  <si>
    <t>邓雨欣</t>
  </si>
  <si>
    <t>戴媛</t>
  </si>
  <si>
    <t>张芬芬</t>
  </si>
  <si>
    <t>邹惠丽</t>
  </si>
  <si>
    <t>余享艳</t>
  </si>
  <si>
    <t>袁婉珍</t>
  </si>
  <si>
    <t>胡睿</t>
  </si>
  <si>
    <t>邓丹华</t>
  </si>
  <si>
    <t>黄文洁</t>
  </si>
  <si>
    <t>聂文捷</t>
  </si>
  <si>
    <t xml:space="preserve">  组</t>
  </si>
  <si>
    <t>唐丽丽</t>
  </si>
  <si>
    <t>面试缺考</t>
  </si>
  <si>
    <t>杨美华</t>
  </si>
  <si>
    <t>报分人：</t>
  </si>
  <si>
    <t>登分人：</t>
  </si>
  <si>
    <t>监察人：</t>
  </si>
  <si>
    <t>复核人：</t>
  </si>
  <si>
    <t>负责人：</t>
  </si>
  <si>
    <t>新干县2018年全省统一招聘小学数学岗位考生最后成绩及入闱体检对象公示</t>
  </si>
  <si>
    <t>报考学科：省招小学数学</t>
  </si>
  <si>
    <t>面试人数：31人</t>
  </si>
  <si>
    <t>招聘人数：16人</t>
  </si>
  <si>
    <t>4＝3×50%</t>
  </si>
  <si>
    <t>5＝2+4</t>
  </si>
  <si>
    <t>面试三组</t>
  </si>
  <si>
    <t>杨绘芳</t>
  </si>
  <si>
    <t>付斯琴</t>
  </si>
  <si>
    <t>饶萍萍</t>
  </si>
  <si>
    <t>朱婷婷</t>
  </si>
  <si>
    <t>马小霞</t>
  </si>
  <si>
    <t>李玲</t>
  </si>
  <si>
    <t>黄琪</t>
  </si>
  <si>
    <t>朱美琪</t>
  </si>
  <si>
    <t>廖怡</t>
  </si>
  <si>
    <t>杨婷</t>
  </si>
  <si>
    <t>任莹莹</t>
  </si>
  <si>
    <t>黄璐</t>
  </si>
  <si>
    <t>陈燕燕</t>
  </si>
  <si>
    <t>孙羲晟</t>
  </si>
  <si>
    <t>曾凯娇</t>
  </si>
  <si>
    <t>谢洁</t>
  </si>
  <si>
    <t>朱为超</t>
  </si>
  <si>
    <t>男</t>
  </si>
  <si>
    <t>罗贝贝</t>
  </si>
  <si>
    <t>谢小红</t>
  </si>
  <si>
    <t>周玉娇</t>
  </si>
  <si>
    <t>徐仙觉</t>
  </si>
  <si>
    <t>曹月荣</t>
  </si>
  <si>
    <t>聂田华</t>
  </si>
  <si>
    <t>曾宇</t>
  </si>
  <si>
    <t>李卫娟</t>
  </si>
  <si>
    <t>廖慧芳</t>
  </si>
  <si>
    <t>聂琦</t>
  </si>
  <si>
    <t>吴美红</t>
  </si>
  <si>
    <t>陈珍红</t>
  </si>
  <si>
    <t>陈美玲</t>
  </si>
  <si>
    <t>刘珏</t>
  </si>
  <si>
    <t>新干县2018年全省统一招聘小学英语岗位考生最后成绩及入闱体检对象公示</t>
  </si>
  <si>
    <t>报考学科：省招小学英语</t>
  </si>
  <si>
    <t>面试人数：6 人</t>
  </si>
  <si>
    <t>招聘人数：2人</t>
  </si>
  <si>
    <t>面试五组</t>
  </si>
  <si>
    <t>徐小芳</t>
  </si>
  <si>
    <t>聂杏华</t>
  </si>
  <si>
    <t>黄玲玲</t>
  </si>
  <si>
    <t>曾瑶瑶</t>
  </si>
  <si>
    <t>罗小丽</t>
  </si>
  <si>
    <t>邹雪鹿</t>
  </si>
  <si>
    <t>新干县2018年全省统一招聘小学音乐岗位考生最后成绩及入闱体检对象公示</t>
  </si>
  <si>
    <t>报考学科：省招小学音乐</t>
  </si>
  <si>
    <t>面试人数：4 人</t>
  </si>
  <si>
    <t>面试十组</t>
  </si>
  <si>
    <t>陈珂</t>
  </si>
  <si>
    <t>聂骦</t>
  </si>
  <si>
    <t>张钰</t>
  </si>
  <si>
    <t>杨可舟</t>
  </si>
  <si>
    <t>新干县2018年全省统一招聘小学美术岗位考生最后成绩及入闱体检对象公示</t>
  </si>
  <si>
    <t>报考学科：省招小学美术</t>
  </si>
  <si>
    <t>面试人数：5 人</t>
  </si>
  <si>
    <t>唐柳平</t>
  </si>
  <si>
    <t>杜佳琦</t>
  </si>
  <si>
    <t>李媛</t>
  </si>
  <si>
    <t>刘洋</t>
  </si>
  <si>
    <t>龚智姮</t>
  </si>
  <si>
    <t>新干县2018年全省统一招聘小学体育岗位考生最后成绩及入闱体检对象公示</t>
  </si>
  <si>
    <t>报考学科：省招小学体育</t>
  </si>
  <si>
    <t>面试人数：6人</t>
  </si>
  <si>
    <t>面试七组</t>
  </si>
  <si>
    <t>李美林</t>
  </si>
  <si>
    <t>曾爱菁</t>
  </si>
  <si>
    <t>严臣</t>
  </si>
  <si>
    <t>肖群</t>
  </si>
  <si>
    <t>钟波</t>
  </si>
  <si>
    <t>黄鹏飞</t>
  </si>
  <si>
    <t>新干县2018年全省统一招聘初中体育与健康岗位考生最后成绩及入闱体检对象公示</t>
  </si>
  <si>
    <t>报考学科：省招初中体育与健康</t>
  </si>
  <si>
    <t>面试人数：5人</t>
  </si>
  <si>
    <t>郑欣</t>
  </si>
  <si>
    <t>邓鹏泉</t>
  </si>
  <si>
    <t>廖雪辉</t>
  </si>
  <si>
    <t>李紫馨</t>
  </si>
  <si>
    <t>李美云</t>
  </si>
  <si>
    <t>新干县2018年全省统一招聘初中美术岗位考生最后成绩及入闱体检对象公示</t>
  </si>
  <si>
    <t>报考学科：省招初中美术</t>
  </si>
  <si>
    <t>皮周旭</t>
  </si>
  <si>
    <t>郭玲凤</t>
  </si>
  <si>
    <t>皮思瑜</t>
  </si>
  <si>
    <t>陈卉</t>
  </si>
  <si>
    <t>徐曦</t>
  </si>
  <si>
    <t>蒋璇</t>
  </si>
  <si>
    <t>新干县2018年全省统一招聘初中音乐岗位考生最后成绩及入闱体检对象公示</t>
  </si>
  <si>
    <t>报考学科：省招初中音乐</t>
  </si>
  <si>
    <t>面试人数：2 人</t>
  </si>
  <si>
    <t>初中音乐</t>
  </si>
  <si>
    <t>林珑</t>
  </si>
  <si>
    <t>张智琴</t>
  </si>
  <si>
    <t xml:space="preserve">72 </t>
  </si>
  <si>
    <t>新干县2018年全省统一招聘初中政治岗位考生最后成绩及入闱体检对象公示</t>
  </si>
  <si>
    <t>报考学科：省招初中政治</t>
  </si>
  <si>
    <t>面试人数：3人</t>
  </si>
  <si>
    <t>初中思品</t>
  </si>
  <si>
    <t>肖文</t>
  </si>
  <si>
    <t>熊茵</t>
  </si>
  <si>
    <t>邓辉琴</t>
  </si>
  <si>
    <t>新干县2018年全省统一招聘初中生物岗位考生最后成绩及入闱体检对象公示</t>
  </si>
  <si>
    <t>报考学科：省招初中生物</t>
  </si>
  <si>
    <t>面试人数：1 人</t>
  </si>
  <si>
    <t>招聘人数：1人</t>
  </si>
  <si>
    <t>面试九组</t>
  </si>
  <si>
    <t>汤美珍</t>
  </si>
  <si>
    <t>新干县2018年全省统一招聘初中语文岗位考生最后成绩及入闱体检对象公示</t>
  </si>
  <si>
    <t>报考学科：省招初中语文</t>
  </si>
  <si>
    <t>面试人数：13 人</t>
  </si>
  <si>
    <t>招聘人数：5人</t>
  </si>
  <si>
    <t>面试一组</t>
  </si>
  <si>
    <t>丁海霞</t>
  </si>
  <si>
    <t>邓蒙</t>
  </si>
  <si>
    <t>杨曼</t>
  </si>
  <si>
    <t>文晨阳</t>
  </si>
  <si>
    <t>刘怡</t>
  </si>
  <si>
    <t>蔡美玲</t>
  </si>
  <si>
    <t>关勤</t>
  </si>
  <si>
    <t>蒋佳敏</t>
  </si>
  <si>
    <t>曾雨薇</t>
  </si>
  <si>
    <t>彭慧敏</t>
  </si>
  <si>
    <t>肖美兰</t>
  </si>
  <si>
    <t>龚小志</t>
  </si>
  <si>
    <t>聂永帅</t>
  </si>
  <si>
    <t>新干县2018年全省统一招聘初中数学岗位考生最后成绩及入闱体检对象公示</t>
  </si>
  <si>
    <t>报考学科：统招初中数学</t>
  </si>
  <si>
    <t>面试人数：13人</t>
  </si>
  <si>
    <t>薛慧琪</t>
  </si>
  <si>
    <t>张筱</t>
  </si>
  <si>
    <t>刘思琴</t>
  </si>
  <si>
    <t>廖义芳</t>
  </si>
  <si>
    <t>章淑丹</t>
  </si>
  <si>
    <t xml:space="preserve">143 </t>
  </si>
  <si>
    <t>蒋柳清</t>
  </si>
  <si>
    <t>吴凡</t>
  </si>
  <si>
    <t>屈丽萍</t>
  </si>
  <si>
    <t>邹柒仟</t>
  </si>
  <si>
    <t xml:space="preserve">135 </t>
  </si>
  <si>
    <t>戈紫娟</t>
  </si>
  <si>
    <t>谢舒蓉</t>
  </si>
  <si>
    <t xml:space="preserve">121 </t>
  </si>
  <si>
    <t>曾玉寒</t>
  </si>
  <si>
    <t>邓志杨</t>
  </si>
  <si>
    <t>新干县2018年全省统一招聘初中英语岗位考生最后成绩及入闱体检对象公示</t>
  </si>
  <si>
    <t>报考学科：省招初中英语</t>
  </si>
  <si>
    <t>罗慧</t>
  </si>
  <si>
    <t>姚小琴</t>
  </si>
  <si>
    <t>温翾</t>
  </si>
  <si>
    <t>兰文香</t>
  </si>
  <si>
    <t>童晶</t>
  </si>
  <si>
    <t>新干县2018年全省统一招聘初中历史岗位考生最后成绩及入闱体检对象公示</t>
  </si>
  <si>
    <t>报考学科：省招初中历史</t>
  </si>
  <si>
    <t>面试八组</t>
  </si>
  <si>
    <t>邓水琴</t>
  </si>
  <si>
    <t>新干县2018年全省统一招聘初中地理岗位考生最后成绩及入闱体检对象公示</t>
  </si>
  <si>
    <t>报考学科：省招初中地理</t>
  </si>
  <si>
    <t>面试人数：3 人</t>
  </si>
  <si>
    <t>邓艳平</t>
  </si>
  <si>
    <t>曾阳</t>
  </si>
  <si>
    <t>钟美强</t>
  </si>
  <si>
    <t>新干县2018年全省统一招聘初中物理岗位考生最后成绩及入闱体检对象公示</t>
  </si>
  <si>
    <t>报考学科：省招初中物理</t>
  </si>
  <si>
    <t>章媛媛</t>
  </si>
  <si>
    <t>新干县2018年全省统一招聘初中化学岗位考生最后成绩及入闱体检对象公示</t>
  </si>
  <si>
    <t>报考学科：省招初中化学</t>
  </si>
  <si>
    <t>黎素娟</t>
  </si>
  <si>
    <t>曾霞</t>
  </si>
  <si>
    <t>李天成</t>
  </si>
  <si>
    <t>新干县2018年全省统一招聘职中机械岗位考生最后成绩及入闱体检对象公示</t>
  </si>
  <si>
    <t>报考学科：省招职中机械</t>
  </si>
  <si>
    <t>面试人数：2人</t>
  </si>
  <si>
    <t>曾艳阳</t>
  </si>
  <si>
    <t>潘敏华</t>
  </si>
  <si>
    <t>新干县2018年全省统一招聘高中美术岗位考生最后成绩及入闱体检对象公示</t>
  </si>
  <si>
    <t>报考学科：省招高中美术</t>
  </si>
  <si>
    <t>房珏</t>
  </si>
  <si>
    <t>邹雅祺</t>
  </si>
  <si>
    <t>雷波</t>
  </si>
  <si>
    <t>新干县2018年全省统一招聘高中地理岗位考生最后成绩及入闱体检对象公示</t>
  </si>
  <si>
    <t>报考学科：省招高中地理</t>
  </si>
  <si>
    <t>面试人数：8人</t>
  </si>
  <si>
    <t>招聘人数：4人</t>
  </si>
  <si>
    <t>谢丽霞</t>
  </si>
  <si>
    <t>刘春</t>
  </si>
  <si>
    <t>曾素青</t>
  </si>
  <si>
    <t>刘婷</t>
  </si>
  <si>
    <t>刘凤伟</t>
  </si>
  <si>
    <t>谢芬</t>
  </si>
  <si>
    <t>吴飘</t>
  </si>
  <si>
    <t>聂娇</t>
  </si>
  <si>
    <t>新干县2018年全省统一招聘高中化学岗位考生最后成绩及入闱体检对象公示</t>
  </si>
  <si>
    <t>报考学科：省招高中化学</t>
  </si>
  <si>
    <t>苏海燕</t>
  </si>
  <si>
    <t xml:space="preserve">103.5 </t>
  </si>
  <si>
    <t>罗露</t>
  </si>
  <si>
    <t xml:space="preserve">106 </t>
  </si>
  <si>
    <t>邓玉凤</t>
  </si>
  <si>
    <t>面试违规</t>
  </si>
  <si>
    <t>新干县2018年全省统一招聘高中语文岗位考生最后成绩及入闱体检对象公示</t>
  </si>
  <si>
    <t>报考学科：省招高中语文</t>
  </si>
  <si>
    <t>面试人数：1人</t>
  </si>
  <si>
    <t>黄紫俞</t>
  </si>
  <si>
    <t>新干县2018年全省统一招聘高中英语岗位考生最后成绩及入闱体检对象公示</t>
  </si>
  <si>
    <t>报考学科：省招高中英语</t>
  </si>
  <si>
    <t>邓婷超</t>
  </si>
  <si>
    <t>温娟娟</t>
  </si>
  <si>
    <t>邹燕平</t>
  </si>
  <si>
    <t>新干县2018年全省统一招聘高中历史岗位考生最后成绩及入闱体检对象公示</t>
  </si>
  <si>
    <t>报考学科：省招高中历史</t>
  </si>
  <si>
    <t>面试人数：7 人</t>
  </si>
  <si>
    <t>吴丽霞</t>
  </si>
  <si>
    <t>洪琴</t>
  </si>
  <si>
    <t>宋芬芬</t>
  </si>
  <si>
    <t xml:space="preserve">142.5 </t>
  </si>
  <si>
    <t>熊玉琴</t>
  </si>
  <si>
    <t>刘嘉文</t>
  </si>
  <si>
    <t>周智玲</t>
  </si>
  <si>
    <t xml:space="preserve">115 </t>
  </si>
  <si>
    <t>陈颖</t>
  </si>
  <si>
    <t xml:space="preserve">130 </t>
  </si>
  <si>
    <t>新干县2018年全省统一招聘高中生物岗位考生最后成绩及入闱体检对象公示</t>
  </si>
  <si>
    <t>报考学科：省招高中生物</t>
  </si>
  <si>
    <t>面试人数：4人</t>
  </si>
  <si>
    <t>高中生物</t>
  </si>
  <si>
    <t>廖英</t>
  </si>
  <si>
    <t>易鑫</t>
  </si>
  <si>
    <t>唐三怡</t>
  </si>
  <si>
    <t xml:space="preserve">88.5 </t>
  </si>
  <si>
    <t>谢婕</t>
  </si>
  <si>
    <t>新干县2018年全省统一招聘高中体育岗位考生最后成绩及入闱体检对象公示</t>
  </si>
  <si>
    <t>报考学科：省招高中体育</t>
  </si>
  <si>
    <t>袁波</t>
  </si>
  <si>
    <t>新干县2018年全省统一招聘高中政治岗位考生最后成绩及入闱体检对象公示</t>
  </si>
  <si>
    <t>报考学科：省招高中政治</t>
  </si>
  <si>
    <t>黄新宇</t>
  </si>
  <si>
    <t>汤青敏</t>
  </si>
  <si>
    <t>袁佳丽</t>
  </si>
  <si>
    <t>新干县2018年全省统一招聘高中信息技术考生最后成绩及入闱体检对象公示</t>
  </si>
  <si>
    <t>报考学科：省招高中信息技术</t>
  </si>
  <si>
    <t>熊丽萍</t>
  </si>
  <si>
    <t>陈美波</t>
  </si>
  <si>
    <t>新干县2018年全省统一招聘幼儿园岗位考生最后成绩及入闱体检对象公示</t>
  </si>
  <si>
    <t>报考学科：幼儿园</t>
  </si>
  <si>
    <t>面试人数：28  人</t>
  </si>
  <si>
    <t>招聘人数：10人</t>
  </si>
  <si>
    <t>2＝1×40%</t>
  </si>
  <si>
    <t>4＝3×60%</t>
  </si>
  <si>
    <t>面试六组</t>
  </si>
  <si>
    <t>祝宇迪</t>
  </si>
  <si>
    <t>曾瑞祺</t>
  </si>
  <si>
    <t>宋龙欣</t>
  </si>
  <si>
    <t>蒋子弛</t>
  </si>
  <si>
    <t>聂瑶</t>
  </si>
  <si>
    <t>杨欣</t>
  </si>
  <si>
    <t>游霏</t>
  </si>
  <si>
    <t>周瑶</t>
  </si>
  <si>
    <t>姚淑婷</t>
  </si>
  <si>
    <t>黄虹宇</t>
  </si>
  <si>
    <t>杨燕珍</t>
  </si>
  <si>
    <t>洪伊繁</t>
  </si>
  <si>
    <t>李子薇</t>
  </si>
  <si>
    <t>李娟娟</t>
  </si>
  <si>
    <t>罗和松</t>
  </si>
  <si>
    <t>祝婷婷</t>
  </si>
  <si>
    <t>朱颖聪</t>
  </si>
  <si>
    <t>皮阳颖</t>
  </si>
  <si>
    <t>缪林丽</t>
  </si>
  <si>
    <t>袁钱</t>
  </si>
  <si>
    <t>黄婷婷</t>
  </si>
  <si>
    <t>杨帆</t>
  </si>
  <si>
    <t>彭艳芳</t>
  </si>
  <si>
    <t>杨梦莹</t>
  </si>
  <si>
    <t>张勤</t>
  </si>
  <si>
    <t>李飞雁</t>
  </si>
  <si>
    <t>彭美霞</t>
  </si>
  <si>
    <t>罗佳映</t>
  </si>
  <si>
    <t>362424199****24443</t>
  </si>
  <si>
    <t>360502199****62226</t>
  </si>
  <si>
    <t>362423199****60027</t>
  </si>
  <si>
    <t>362424199****61628</t>
  </si>
  <si>
    <t>362424199****81649</t>
  </si>
  <si>
    <t>362423199****70024</t>
  </si>
  <si>
    <t>362424199****24422</t>
  </si>
  <si>
    <t>362424199****36442</t>
  </si>
  <si>
    <t>362424199****44443</t>
  </si>
  <si>
    <t>362424199****20048</t>
  </si>
  <si>
    <t>362424199****12022</t>
  </si>
  <si>
    <t>362424199****90021</t>
  </si>
  <si>
    <t>362424199****6002X</t>
  </si>
  <si>
    <t>362424199****2064X</t>
  </si>
  <si>
    <t>362424199****42920</t>
  </si>
  <si>
    <t>362423199****21543</t>
  </si>
  <si>
    <t>362424199****00623</t>
  </si>
  <si>
    <t>362424199****20024</t>
  </si>
  <si>
    <t>362424199****72928</t>
  </si>
  <si>
    <t>362424199****60623</t>
  </si>
  <si>
    <t>362424199****90027</t>
  </si>
  <si>
    <t>362424199****23929</t>
  </si>
  <si>
    <t>362424199****21141</t>
  </si>
  <si>
    <t>362424199****93428</t>
  </si>
  <si>
    <t>362424199****50621</t>
  </si>
  <si>
    <t>362424199****34925</t>
  </si>
  <si>
    <t>362424199****33448</t>
  </si>
  <si>
    <t>362423199****71020</t>
  </si>
  <si>
    <t>362424199****91126</t>
  </si>
  <si>
    <t>362424199****33421</t>
  </si>
  <si>
    <t>362424199****91129</t>
  </si>
  <si>
    <t>362423199****10026</t>
  </si>
  <si>
    <t>362423199****2002X</t>
  </si>
  <si>
    <t>362424199****05925</t>
  </si>
  <si>
    <t>362424199****00043</t>
  </si>
  <si>
    <t>362424199****61121</t>
  </si>
  <si>
    <t>362424199****04929</t>
  </si>
  <si>
    <t>362424199****56429</t>
  </si>
  <si>
    <t>362424199****25929</t>
  </si>
  <si>
    <t>362424199****85912</t>
  </si>
  <si>
    <t>362423199****53523</t>
  </si>
  <si>
    <t>362424199****5112X</t>
  </si>
  <si>
    <t>360502199****37423</t>
  </si>
  <si>
    <t>362422199****10040</t>
  </si>
  <si>
    <t>362401199****22822</t>
  </si>
  <si>
    <t>362424199****92921</t>
  </si>
  <si>
    <t>362424199****72027</t>
  </si>
  <si>
    <t>362424199****11125</t>
  </si>
  <si>
    <t>362424199****84448</t>
  </si>
  <si>
    <t>362424199****4642X</t>
  </si>
  <si>
    <t>362424199****8252X</t>
  </si>
  <si>
    <t>362424199****51621</t>
  </si>
  <si>
    <t>362424199****32941</t>
  </si>
  <si>
    <t>360321199****85047</t>
  </si>
  <si>
    <t>362424199****22521</t>
  </si>
  <si>
    <t>362203199****93022</t>
  </si>
  <si>
    <t>362424199****35923</t>
  </si>
  <si>
    <t>362424199****72520</t>
  </si>
  <si>
    <t>362421199****73826</t>
  </si>
  <si>
    <t>362424199****92527</t>
  </si>
  <si>
    <t>360502199****10049</t>
  </si>
  <si>
    <t>360502199****81325</t>
  </si>
  <si>
    <t>362424199****40046</t>
  </si>
  <si>
    <t>362424199****60025</t>
  </si>
  <si>
    <t>362424199****93912</t>
  </si>
  <si>
    <t>362424199****60021</t>
  </si>
  <si>
    <t>362424199****94420</t>
  </si>
  <si>
    <t>360502199****40420</t>
  </si>
  <si>
    <t>362424199****12024</t>
  </si>
  <si>
    <t>362423199****21022</t>
  </si>
  <si>
    <t>360502199****02232</t>
  </si>
  <si>
    <t>362427199****30046</t>
  </si>
  <si>
    <t>362424199****50016</t>
  </si>
  <si>
    <t>362422199****40812</t>
  </si>
  <si>
    <t>362424199****95410</t>
  </si>
  <si>
    <t>362424199****12511</t>
  </si>
  <si>
    <t>362424199****55413</t>
  </si>
  <si>
    <t>362424199****74428</t>
  </si>
  <si>
    <t>362424199****02525</t>
  </si>
  <si>
    <t>362424199****90024</t>
  </si>
  <si>
    <t>362424199****22024</t>
  </si>
  <si>
    <t>362424199****90022</t>
  </si>
  <si>
    <t>362424199****2002X</t>
  </si>
  <si>
    <t>362424199****70010</t>
  </si>
  <si>
    <t>362424199****70025</t>
  </si>
  <si>
    <t>362424199****11627</t>
  </si>
  <si>
    <t>362432199****90025</t>
  </si>
  <si>
    <t>362424199****35428</t>
  </si>
  <si>
    <t>362423199****00028</t>
  </si>
  <si>
    <t>362424199****42522</t>
  </si>
  <si>
    <t>362424199****51127</t>
  </si>
  <si>
    <t>360502199****94029</t>
  </si>
  <si>
    <t>362424199****94425</t>
  </si>
  <si>
    <t>362424199****6162X</t>
  </si>
  <si>
    <t>362424199****04420</t>
  </si>
  <si>
    <t>362424199****20023</t>
  </si>
  <si>
    <t>362424199****82923</t>
  </si>
  <si>
    <t>362429199****24644</t>
  </si>
  <si>
    <t>362424199****61128</t>
  </si>
  <si>
    <t>362424199****62027</t>
  </si>
  <si>
    <t>362423199****80029</t>
  </si>
  <si>
    <t>362427199****56220</t>
  </si>
  <si>
    <t>362423199****03013</t>
  </si>
  <si>
    <t>362424199****26417</t>
  </si>
  <si>
    <t>362424199****13423</t>
  </si>
  <si>
    <t>362424199****71126</t>
  </si>
  <si>
    <t>362424199****75429</t>
  </si>
  <si>
    <t>362423199****0302X</t>
  </si>
  <si>
    <t>360502199****3092X</t>
  </si>
  <si>
    <t>362424199****86448</t>
  </si>
  <si>
    <t>362424199****80026</t>
  </si>
  <si>
    <t>362202199****75981</t>
  </si>
  <si>
    <t>362424199****54922</t>
  </si>
  <si>
    <t>362424199****82022</t>
  </si>
  <si>
    <t>360101199****86024</t>
  </si>
  <si>
    <t>362424199****20060</t>
  </si>
  <si>
    <t>362424199****52017</t>
  </si>
  <si>
    <t>362424199****71126</t>
  </si>
  <si>
    <t>362424199****24920</t>
  </si>
  <si>
    <t>362424199****15420</t>
  </si>
  <si>
    <t>362425199****15621</t>
  </si>
  <si>
    <t>362424199****11623</t>
  </si>
  <si>
    <t>362424199****41129</t>
  </si>
  <si>
    <t>362424199****1162X</t>
  </si>
  <si>
    <t>362424199****4294X</t>
  </si>
  <si>
    <t>362424199****10027</t>
  </si>
  <si>
    <t>362424199****46425</t>
  </si>
  <si>
    <t>362424199****55425</t>
  </si>
  <si>
    <t>362424199****30028</t>
  </si>
  <si>
    <t>362424199****82029</t>
  </si>
  <si>
    <t>362424199****00039</t>
  </si>
  <si>
    <t>362424199****52939</t>
  </si>
  <si>
    <t>360502199****74011</t>
  </si>
  <si>
    <t>362424199****94423</t>
  </si>
  <si>
    <t>362424199****9292X</t>
  </si>
  <si>
    <t>362432198****03016</t>
  </si>
  <si>
    <t>362424199****41121</t>
  </si>
  <si>
    <t>513922199****61853</t>
  </si>
  <si>
    <t>362423199****74022</t>
  </si>
  <si>
    <t>362424199****36460</t>
  </si>
  <si>
    <t>362426199****55218</t>
  </si>
  <si>
    <t>362424199****51123</t>
  </si>
  <si>
    <t>362202198****52394</t>
  </si>
  <si>
    <t>362424199****22921</t>
  </si>
  <si>
    <t>362425199****92224</t>
  </si>
  <si>
    <t>362429199****60620</t>
  </si>
  <si>
    <t>362424199****3542X</t>
  </si>
  <si>
    <t>362424199****65926</t>
  </si>
  <si>
    <t>362424199****80023</t>
  </si>
  <si>
    <t>362425199****75228</t>
  </si>
  <si>
    <t>362424199****72943</t>
  </si>
  <si>
    <t>362423199****51021</t>
  </si>
  <si>
    <t>362424199****51623</t>
  </si>
  <si>
    <t>360502198****16024</t>
  </si>
  <si>
    <t>362203199****87322</t>
  </si>
  <si>
    <t>362424198****30643</t>
  </si>
  <si>
    <t>362424198****60642</t>
  </si>
  <si>
    <t>362203199****13549</t>
  </si>
  <si>
    <t>360502199****66047</t>
  </si>
  <si>
    <t>362424199****91620</t>
  </si>
  <si>
    <t>360321199****31542</t>
  </si>
  <si>
    <t>362424199****10024</t>
  </si>
  <si>
    <t>362423199****52033</t>
  </si>
  <si>
    <t>362424199****62015</t>
  </si>
  <si>
    <t>362422199****28127</t>
  </si>
  <si>
    <t>362423199****75022</t>
  </si>
  <si>
    <t>362424199****8542X</t>
  </si>
  <si>
    <t>362424198****14431</t>
  </si>
  <si>
    <t>362424199****63423</t>
  </si>
  <si>
    <t>362424199****8002X</t>
  </si>
  <si>
    <t>362424199****3004X</t>
  </si>
  <si>
    <t>362424199****60022</t>
  </si>
  <si>
    <t>362424199****32525</t>
  </si>
  <si>
    <t>362424199****25922</t>
  </si>
  <si>
    <t>362424199****82541</t>
  </si>
  <si>
    <t>362424199****04925</t>
  </si>
  <si>
    <t>362424199****20025</t>
  </si>
  <si>
    <t>362424199****52025</t>
  </si>
  <si>
    <t>360824199****8202X</t>
  </si>
  <si>
    <t>362424199****14423</t>
  </si>
  <si>
    <t>362424199****11128</t>
  </si>
  <si>
    <t>362424199****53426</t>
  </si>
  <si>
    <t>362424199****6252X</t>
  </si>
  <si>
    <t>362203199****5262X</t>
  </si>
  <si>
    <t>362424199****23925</t>
  </si>
  <si>
    <t>362202199****84425</t>
  </si>
  <si>
    <t>362203199****76844</t>
  </si>
  <si>
    <t>362424199****63422</t>
  </si>
  <si>
    <t>362424199****7064X</t>
  </si>
  <si>
    <t>362424199****44420</t>
  </si>
  <si>
    <t>362424199****42529</t>
  </si>
  <si>
    <t>362424199****72045</t>
  </si>
  <si>
    <t>362202200****70041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</si>
</sst>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_ "/>
    <numFmt numFmtId="185" formatCode="0.00_ "/>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_(&quot;￥&quot;* #,##0_);_(&quot;￥&quot;* \(#,##0\);_(&quot;￥&quot;* &quot;-&quot;_);_(@_)"/>
    <numFmt numFmtId="192" formatCode="_(&quot;￥&quot;* #,##0.00_);_(&quot;￥&quot;* \(#,##0.00\);_(&quot;￥&quot;* &quot;-&quot;??_);_(@_)"/>
  </numFmts>
  <fonts count="52">
    <font>
      <sz val="11"/>
      <color indexed="8"/>
      <name val="Calibri"/>
      <family val="2"/>
    </font>
    <font>
      <sz val="11"/>
      <color indexed="8"/>
      <name val="宋体"/>
      <family val="0"/>
    </font>
    <font>
      <b/>
      <sz val="12"/>
      <color indexed="8"/>
      <name val="Calibri"/>
      <family val="2"/>
    </font>
    <font>
      <b/>
      <sz val="12"/>
      <name val="宋体"/>
      <family val="0"/>
    </font>
    <font>
      <b/>
      <sz val="11"/>
      <color indexed="8"/>
      <name val="Calibri"/>
      <family val="2"/>
    </font>
    <font>
      <b/>
      <sz val="16"/>
      <name val="宋体"/>
      <family val="0"/>
    </font>
    <font>
      <b/>
      <sz val="12"/>
      <color indexed="8"/>
      <name val="宋体"/>
      <family val="0"/>
    </font>
    <font>
      <b/>
      <sz val="11"/>
      <name val="Calibri"/>
      <family val="2"/>
    </font>
    <font>
      <b/>
      <sz val="14"/>
      <name val="宋体"/>
      <family val="0"/>
    </font>
    <font>
      <b/>
      <sz val="18"/>
      <name val="宋体"/>
      <family val="0"/>
    </font>
    <font>
      <u val="single"/>
      <sz val="11"/>
      <color indexed="12"/>
      <name val="Calibri"/>
      <family val="2"/>
    </font>
    <font>
      <u val="single"/>
      <sz val="11"/>
      <color indexed="36"/>
      <name val="Calibri"/>
      <family val="2"/>
    </font>
    <font>
      <sz val="12"/>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sz val="11"/>
      <color indexed="8"/>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medium"/>
      <right style="thin"/>
      <top/>
      <bottom style="thin"/>
    </border>
    <border>
      <left style="thin"/>
      <right style="thin"/>
      <top/>
      <bottom style="thin"/>
    </border>
    <border>
      <left style="thin"/>
      <right style="medium"/>
      <top/>
      <bottom style="thin"/>
    </border>
    <border>
      <left style="medium"/>
      <right style="thin"/>
      <top style="medium"/>
      <bottom/>
    </border>
    <border>
      <left style="thin"/>
      <right style="thin"/>
      <top style="medium"/>
      <bottom/>
    </border>
    <border>
      <left style="thin"/>
      <right style="medium"/>
      <top style="medium"/>
      <bottom/>
    </border>
  </borders>
  <cellStyleXfs count="197">
    <xf numFmtId="0" fontId="0" fillId="0" borderId="0" applyFill="0" applyProtection="0">
      <alignment/>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9" fillId="0" borderId="0">
      <alignment vertical="center"/>
      <protection/>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12" fillId="0" borderId="0">
      <alignment/>
      <protection/>
    </xf>
    <xf numFmtId="0" fontId="10"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11" fillId="0" borderId="0" applyNumberFormat="0" applyFill="0" applyBorder="0" applyAlignment="0" applyProtection="0"/>
    <xf numFmtId="0" fontId="0" fillId="32" borderId="9" applyNumberFormat="0" applyFont="0" applyAlignment="0" applyProtection="0"/>
  </cellStyleXfs>
  <cellXfs count="91">
    <xf numFmtId="0" fontId="0" fillId="0" borderId="0" xfId="0" applyFill="1" applyAlignment="1" applyProtection="1">
      <alignment/>
      <protection/>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2" fillId="0" borderId="0" xfId="0" applyFont="1" applyFill="1" applyAlignment="1" applyProtection="1">
      <alignment/>
      <protection/>
    </xf>
    <xf numFmtId="0" fontId="4" fillId="0" borderId="0" xfId="0" applyFont="1" applyAlignment="1">
      <alignment vertical="center"/>
    </xf>
    <xf numFmtId="0" fontId="4" fillId="0" borderId="0" xfId="0" applyFont="1" applyFill="1" applyAlignment="1" applyProtection="1">
      <alignment/>
      <protection/>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0" fillId="0" borderId="12"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49" fontId="50" fillId="0" borderId="13" xfId="0" applyNumberFormat="1" applyFont="1" applyFill="1" applyBorder="1" applyAlignment="1" applyProtection="1">
      <alignment horizontal="center" vertical="center" wrapText="1"/>
      <protection/>
    </xf>
    <xf numFmtId="184" fontId="2" fillId="0" borderId="13" xfId="0" applyNumberFormat="1" applyFont="1" applyFill="1" applyBorder="1" applyAlignment="1" applyProtection="1">
      <alignment horizontal="center" vertical="center"/>
      <protection/>
    </xf>
    <xf numFmtId="185" fontId="2" fillId="0" borderId="13" xfId="0" applyNumberFormat="1" applyFont="1" applyFill="1" applyBorder="1" applyAlignment="1" applyProtection="1">
      <alignment/>
      <protection/>
    </xf>
    <xf numFmtId="184" fontId="2" fillId="0" borderId="13" xfId="0" applyNumberFormat="1" applyFont="1" applyFill="1" applyBorder="1" applyAlignment="1" applyProtection="1">
      <alignment vertical="center"/>
      <protection/>
    </xf>
    <xf numFmtId="0" fontId="50" fillId="0" borderId="14" xfId="0" applyFont="1" applyFill="1" applyBorder="1" applyAlignment="1" applyProtection="1">
      <alignment horizontal="center" vertical="center" wrapText="1"/>
      <protection/>
    </xf>
    <xf numFmtId="0" fontId="50"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49" fontId="50" fillId="0" borderId="15" xfId="0" applyNumberFormat="1" applyFont="1" applyFill="1" applyBorder="1" applyAlignment="1" applyProtection="1">
      <alignment horizontal="center" vertical="center" wrapText="1"/>
      <protection/>
    </xf>
    <xf numFmtId="184" fontId="2" fillId="0" borderId="15" xfId="0" applyNumberFormat="1" applyFont="1" applyFill="1" applyBorder="1" applyAlignment="1" applyProtection="1">
      <alignment horizontal="center" vertical="center"/>
      <protection/>
    </xf>
    <xf numFmtId="185" fontId="2" fillId="0" borderId="15" xfId="0" applyNumberFormat="1" applyFont="1" applyFill="1" applyBorder="1" applyAlignment="1" applyProtection="1">
      <alignment/>
      <protection/>
    </xf>
    <xf numFmtId="184" fontId="2" fillId="0" borderId="15" xfId="0" applyNumberFormat="1" applyFont="1" applyFill="1" applyBorder="1" applyAlignment="1" applyProtection="1">
      <alignment vertical="center"/>
      <protection/>
    </xf>
    <xf numFmtId="0" fontId="4" fillId="0" borderId="0" xfId="0" applyFont="1"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85" fontId="2" fillId="0" borderId="13" xfId="0" applyNumberFormat="1" applyFont="1" applyFill="1" applyBorder="1" applyAlignment="1" applyProtection="1">
      <alignment vertical="center"/>
      <protection/>
    </xf>
    <xf numFmtId="0" fontId="2" fillId="0" borderId="13" xfId="0" applyFont="1" applyFill="1" applyBorder="1" applyAlignment="1" applyProtection="1">
      <alignment horizontal="center" vertical="center"/>
      <protection/>
    </xf>
    <xf numFmtId="0" fontId="2" fillId="0" borderId="17" xfId="0" applyFont="1" applyFill="1" applyBorder="1" applyAlignment="1" applyProtection="1">
      <alignment vertical="center"/>
      <protection/>
    </xf>
    <xf numFmtId="0" fontId="2" fillId="0" borderId="17" xfId="0" applyFont="1" applyFill="1" applyBorder="1" applyAlignment="1" applyProtection="1">
      <alignment/>
      <protection/>
    </xf>
    <xf numFmtId="185" fontId="2" fillId="0" borderId="15" xfId="0" applyNumberFormat="1" applyFont="1" applyFill="1" applyBorder="1" applyAlignment="1" applyProtection="1">
      <alignment vertical="center"/>
      <protection/>
    </xf>
    <xf numFmtId="0" fontId="2" fillId="0" borderId="15" xfId="0" applyFont="1" applyFill="1" applyBorder="1" applyAlignment="1" applyProtection="1">
      <alignment horizontal="center" vertical="center"/>
      <protection/>
    </xf>
    <xf numFmtId="0" fontId="2" fillId="0" borderId="18" xfId="0" applyFont="1" applyFill="1" applyBorder="1" applyAlignment="1" applyProtection="1">
      <alignment/>
      <protection/>
    </xf>
    <xf numFmtId="0" fontId="2" fillId="0" borderId="15" xfId="0" applyFont="1" applyFill="1" applyBorder="1" applyAlignment="1" applyProtection="1">
      <alignment/>
      <protection/>
    </xf>
    <xf numFmtId="0" fontId="2" fillId="0" borderId="17"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3" fillId="0" borderId="19" xfId="0" applyFont="1" applyBorder="1" applyAlignment="1">
      <alignment horizontal="center" vertical="center" wrapText="1"/>
    </xf>
    <xf numFmtId="185" fontId="2" fillId="0" borderId="15"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49" fontId="50" fillId="0" borderId="12" xfId="0" applyNumberFormat="1" applyFont="1" applyFill="1" applyBorder="1" applyAlignment="1" applyProtection="1">
      <alignment horizontal="center" vertical="center" wrapText="1"/>
      <protection/>
    </xf>
    <xf numFmtId="185" fontId="2" fillId="0" borderId="13" xfId="0" applyNumberFormat="1" applyFont="1" applyFill="1" applyBorder="1" applyAlignment="1" applyProtection="1">
      <alignment horizontal="center" vertical="center"/>
      <protection/>
    </xf>
    <xf numFmtId="186" fontId="3" fillId="0" borderId="10" xfId="0" applyNumberFormat="1" applyFont="1" applyBorder="1" applyAlignment="1">
      <alignment horizontal="center" vertical="center" wrapText="1"/>
    </xf>
    <xf numFmtId="186" fontId="3" fillId="0" borderId="11" xfId="0" applyNumberFormat="1" applyFont="1" applyBorder="1" applyAlignment="1">
      <alignment horizontal="center" vertical="center" wrapText="1"/>
    </xf>
    <xf numFmtId="186" fontId="3" fillId="0" borderId="12" xfId="0" applyNumberFormat="1" applyFont="1" applyBorder="1" applyAlignment="1">
      <alignment horizontal="center" vertical="center" wrapText="1"/>
    </xf>
    <xf numFmtId="186" fontId="3"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50" fillId="0" borderId="20" xfId="0" applyFont="1" applyFill="1" applyBorder="1" applyAlignment="1" applyProtection="1">
      <alignment horizontal="center" vertical="center" wrapText="1"/>
      <protection/>
    </xf>
    <xf numFmtId="0" fontId="50" fillId="0" borderId="21"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184" fontId="2" fillId="0" borderId="21" xfId="0" applyNumberFormat="1" applyFont="1" applyFill="1" applyBorder="1" applyAlignment="1" applyProtection="1">
      <alignment horizontal="center" vertical="center"/>
      <protection/>
    </xf>
    <xf numFmtId="185" fontId="2" fillId="0" borderId="21" xfId="0" applyNumberFormat="1" applyFont="1" applyFill="1" applyBorder="1" applyAlignment="1" applyProtection="1">
      <alignment vertical="center"/>
      <protection/>
    </xf>
    <xf numFmtId="184" fontId="2" fillId="0" borderId="21" xfId="0" applyNumberFormat="1" applyFont="1" applyFill="1" applyBorder="1" applyAlignment="1" applyProtection="1">
      <alignment vertical="center"/>
      <protection/>
    </xf>
    <xf numFmtId="186"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vertical="center"/>
      <protection/>
    </xf>
    <xf numFmtId="0" fontId="2" fillId="0" borderId="15"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7" fillId="0" borderId="0" xfId="0" applyFont="1" applyFill="1" applyAlignment="1" applyProtection="1">
      <alignment/>
      <protection/>
    </xf>
    <xf numFmtId="0" fontId="8" fillId="0" borderId="0" xfId="0" applyFont="1" applyAlignment="1">
      <alignment vertical="center"/>
    </xf>
    <xf numFmtId="0" fontId="4" fillId="0" borderId="0" xfId="0" applyFont="1" applyFill="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3" fillId="0" borderId="15" xfId="0" applyFont="1" applyBorder="1" applyAlignment="1">
      <alignment horizontal="center" vertical="center" wrapText="1"/>
    </xf>
    <xf numFmtId="49" fontId="50" fillId="0" borderId="14" xfId="0" applyNumberFormat="1" applyFont="1" applyFill="1" applyBorder="1" applyAlignment="1" applyProtection="1">
      <alignment horizontal="center" vertical="center" wrapText="1"/>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185" fontId="2" fillId="0" borderId="13" xfId="0" applyNumberFormat="1" applyFont="1" applyFill="1" applyBorder="1" applyAlignment="1" applyProtection="1">
      <alignment horizontal="center" vertical="center"/>
      <protection/>
    </xf>
    <xf numFmtId="185" fontId="2" fillId="0" borderId="15" xfId="0" applyNumberFormat="1" applyFont="1" applyFill="1" applyBorder="1" applyAlignment="1" applyProtection="1">
      <alignment horizontal="center" vertical="center"/>
      <protection/>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Fill="1" applyAlignment="1" applyProtection="1">
      <alignment wrapText="1"/>
      <protection/>
    </xf>
    <xf numFmtId="0" fontId="2" fillId="0" borderId="0" xfId="0" applyFont="1" applyFill="1" applyAlignment="1" applyProtection="1">
      <alignment horizontal="center" wrapText="1"/>
      <protection/>
    </xf>
    <xf numFmtId="184" fontId="2" fillId="0" borderId="13" xfId="0" applyNumberFormat="1"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49" fontId="6" fillId="0" borderId="15" xfId="0" applyNumberFormat="1" applyFont="1" applyFill="1" applyBorder="1" applyAlignment="1" applyProtection="1" quotePrefix="1">
      <alignment horizontal="center" vertical="center" wrapText="1"/>
      <protection/>
    </xf>
    <xf numFmtId="0" fontId="41" fillId="0" borderId="0" xfId="0" applyFont="1" applyBorder="1" applyAlignment="1">
      <alignment horizontal="left" vertical="center"/>
    </xf>
    <xf numFmtId="0" fontId="41" fillId="0" borderId="0" xfId="0" applyFont="1" applyBorder="1" applyAlignment="1">
      <alignment horizontal="center" vertical="center"/>
    </xf>
    <xf numFmtId="31" fontId="51" fillId="0" borderId="0" xfId="0" applyNumberFormat="1" applyFont="1" applyBorder="1" applyAlignment="1">
      <alignment horizontal="left" vertical="center"/>
    </xf>
    <xf numFmtId="0" fontId="51" fillId="0" borderId="0" xfId="0" applyFont="1" applyBorder="1" applyAlignment="1">
      <alignment horizontal="left" vertical="center"/>
    </xf>
    <xf numFmtId="0" fontId="5" fillId="0" borderId="0" xfId="173" applyFont="1" applyAlignment="1">
      <alignment horizontal="center" vertical="center" wrapText="1"/>
      <protection/>
    </xf>
    <xf numFmtId="0" fontId="6" fillId="0" borderId="0" xfId="173" applyFont="1" applyBorder="1" applyAlignment="1">
      <alignment horizontal="left" vertical="center" wrapText="1"/>
      <protection/>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173" applyFont="1" applyBorder="1" applyAlignment="1">
      <alignment horizontal="left" vertical="center" wrapText="1"/>
      <protection/>
    </xf>
    <xf numFmtId="0" fontId="9" fillId="0" borderId="0" xfId="173" applyFont="1" applyAlignment="1">
      <alignment horizontal="center" vertical="center" wrapText="1"/>
      <protection/>
    </xf>
  </cellXfs>
  <cellStyles count="1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4 10" xfId="45"/>
    <cellStyle name="常规 14 11" xfId="46"/>
    <cellStyle name="常规 14 12" xfId="47"/>
    <cellStyle name="常规 14 13" xfId="48"/>
    <cellStyle name="常规 14 14" xfId="49"/>
    <cellStyle name="常规 14 2" xfId="50"/>
    <cellStyle name="常规 14 3" xfId="51"/>
    <cellStyle name="常规 14 4" xfId="52"/>
    <cellStyle name="常规 14 5" xfId="53"/>
    <cellStyle name="常规 14 6" xfId="54"/>
    <cellStyle name="常规 14 7" xfId="55"/>
    <cellStyle name="常规 14 8" xfId="56"/>
    <cellStyle name="常规 14 9" xfId="57"/>
    <cellStyle name="常规 15" xfId="58"/>
    <cellStyle name="常规 16" xfId="59"/>
    <cellStyle name="常规 2" xfId="60"/>
    <cellStyle name="常规 24" xfId="61"/>
    <cellStyle name="常规 24 10" xfId="62"/>
    <cellStyle name="常规 24 11" xfId="63"/>
    <cellStyle name="常规 24 12" xfId="64"/>
    <cellStyle name="常规 24 13" xfId="65"/>
    <cellStyle name="常规 24 14" xfId="66"/>
    <cellStyle name="常规 24 2" xfId="67"/>
    <cellStyle name="常规 24 3" xfId="68"/>
    <cellStyle name="常规 24 4" xfId="69"/>
    <cellStyle name="常规 24 5" xfId="70"/>
    <cellStyle name="常规 24 6" xfId="71"/>
    <cellStyle name="常规 24 7" xfId="72"/>
    <cellStyle name="常规 24 8" xfId="73"/>
    <cellStyle name="常规 24 9" xfId="74"/>
    <cellStyle name="常规 25" xfId="75"/>
    <cellStyle name="常规 25 10" xfId="76"/>
    <cellStyle name="常规 25 11" xfId="77"/>
    <cellStyle name="常规 25 12" xfId="78"/>
    <cellStyle name="常规 25 13" xfId="79"/>
    <cellStyle name="常规 25 2" xfId="80"/>
    <cellStyle name="常规 25 3" xfId="81"/>
    <cellStyle name="常规 25 4" xfId="82"/>
    <cellStyle name="常规 25 5" xfId="83"/>
    <cellStyle name="常规 25 6" xfId="84"/>
    <cellStyle name="常规 25 7" xfId="85"/>
    <cellStyle name="常规 25 8" xfId="86"/>
    <cellStyle name="常规 25 9" xfId="87"/>
    <cellStyle name="常规 26" xfId="88"/>
    <cellStyle name="常规 26 10" xfId="89"/>
    <cellStyle name="常规 26 11" xfId="90"/>
    <cellStyle name="常规 26 12" xfId="91"/>
    <cellStyle name="常规 26 2" xfId="92"/>
    <cellStyle name="常规 26 3" xfId="93"/>
    <cellStyle name="常规 26 4" xfId="94"/>
    <cellStyle name="常规 26 5" xfId="95"/>
    <cellStyle name="常规 26 6" xfId="96"/>
    <cellStyle name="常规 26 7" xfId="97"/>
    <cellStyle name="常规 26 8" xfId="98"/>
    <cellStyle name="常规 26 9" xfId="99"/>
    <cellStyle name="常规 27" xfId="100"/>
    <cellStyle name="常规 27 10" xfId="101"/>
    <cellStyle name="常规 27 11" xfId="102"/>
    <cellStyle name="常规 27 2" xfId="103"/>
    <cellStyle name="常规 27 3" xfId="104"/>
    <cellStyle name="常规 27 4" xfId="105"/>
    <cellStyle name="常规 27 5" xfId="106"/>
    <cellStyle name="常规 27 6" xfId="107"/>
    <cellStyle name="常规 27 7" xfId="108"/>
    <cellStyle name="常规 27 8" xfId="109"/>
    <cellStyle name="常规 27 9" xfId="110"/>
    <cellStyle name="常规 28" xfId="111"/>
    <cellStyle name="常规 28 10" xfId="112"/>
    <cellStyle name="常规 28 2" xfId="113"/>
    <cellStyle name="常规 28 3" xfId="114"/>
    <cellStyle name="常规 28 4" xfId="115"/>
    <cellStyle name="常规 28 5" xfId="116"/>
    <cellStyle name="常规 28 6" xfId="117"/>
    <cellStyle name="常规 28 7" xfId="118"/>
    <cellStyle name="常规 28 8" xfId="119"/>
    <cellStyle name="常规 28 9" xfId="120"/>
    <cellStyle name="常规 29" xfId="121"/>
    <cellStyle name="常规 29 2" xfId="122"/>
    <cellStyle name="常规 29 3" xfId="123"/>
    <cellStyle name="常规 29 4" xfId="124"/>
    <cellStyle name="常规 29 5" xfId="125"/>
    <cellStyle name="常规 29 6" xfId="126"/>
    <cellStyle name="常规 29 7" xfId="127"/>
    <cellStyle name="常规 29 8" xfId="128"/>
    <cellStyle name="常规 29 9" xfId="129"/>
    <cellStyle name="常规 3" xfId="130"/>
    <cellStyle name="常规 30" xfId="131"/>
    <cellStyle name="常规 30 2" xfId="132"/>
    <cellStyle name="常规 30 3" xfId="133"/>
    <cellStyle name="常规 30 4" xfId="134"/>
    <cellStyle name="常规 30 5" xfId="135"/>
    <cellStyle name="常规 30 6" xfId="136"/>
    <cellStyle name="常规 30 7" xfId="137"/>
    <cellStyle name="常规 30 8" xfId="138"/>
    <cellStyle name="常规 31" xfId="139"/>
    <cellStyle name="常规 31 2" xfId="140"/>
    <cellStyle name="常规 31 3" xfId="141"/>
    <cellStyle name="常规 31 4" xfId="142"/>
    <cellStyle name="常规 31 5" xfId="143"/>
    <cellStyle name="常规 31 6" xfId="144"/>
    <cellStyle name="常规 31 7" xfId="145"/>
    <cellStyle name="常规 32" xfId="146"/>
    <cellStyle name="常规 32 2" xfId="147"/>
    <cellStyle name="常规 32 3" xfId="148"/>
    <cellStyle name="常规 32 4" xfId="149"/>
    <cellStyle name="常规 32 5" xfId="150"/>
    <cellStyle name="常规 32 6" xfId="151"/>
    <cellStyle name="常规 33" xfId="152"/>
    <cellStyle name="常规 33 2" xfId="153"/>
    <cellStyle name="常规 33 3" xfId="154"/>
    <cellStyle name="常规 33 4" xfId="155"/>
    <cellStyle name="常规 33 5" xfId="156"/>
    <cellStyle name="常规 34" xfId="157"/>
    <cellStyle name="常规 34 2" xfId="158"/>
    <cellStyle name="常规 34 3" xfId="159"/>
    <cellStyle name="常规 34 4" xfId="160"/>
    <cellStyle name="常规 35" xfId="161"/>
    <cellStyle name="常规 35 2" xfId="162"/>
    <cellStyle name="常规 35 3" xfId="163"/>
    <cellStyle name="常规 36" xfId="164"/>
    <cellStyle name="常规 36 2" xfId="165"/>
    <cellStyle name="常规 37" xfId="166"/>
    <cellStyle name="常规 4" xfId="167"/>
    <cellStyle name="常规 5" xfId="168"/>
    <cellStyle name="常规 6" xfId="169"/>
    <cellStyle name="常规 7" xfId="170"/>
    <cellStyle name="常规 8" xfId="171"/>
    <cellStyle name="常规 9" xfId="172"/>
    <cellStyle name="常规_Sheet1" xfId="173"/>
    <cellStyle name="Hyperlink" xfId="174"/>
    <cellStyle name="好" xfId="175"/>
    <cellStyle name="汇总" xfId="176"/>
    <cellStyle name="Currency" xfId="177"/>
    <cellStyle name="Currency [0]" xfId="178"/>
    <cellStyle name="计算" xfId="179"/>
    <cellStyle name="检查单元格" xfId="180"/>
    <cellStyle name="解释性文本" xfId="181"/>
    <cellStyle name="警告文本" xfId="182"/>
    <cellStyle name="链接单元格" xfId="183"/>
    <cellStyle name="Comma" xfId="184"/>
    <cellStyle name="Comma [0]"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Followed Hyperlink" xfId="195"/>
    <cellStyle name="注释"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15"/>
  <sheetViews>
    <sheetView zoomScalePageLayoutView="0" workbookViewId="0" topLeftCell="A1">
      <selection activeCell="D5" sqref="D5:D11"/>
    </sheetView>
  </sheetViews>
  <sheetFormatPr defaultColWidth="9.140625" defaultRowHeight="15"/>
  <cols>
    <col min="1" max="1" width="11.140625" style="6" customWidth="1"/>
    <col min="2" max="2" width="9.140625" style="6" customWidth="1"/>
    <col min="3" max="3" width="6.421875" style="6" customWidth="1"/>
    <col min="4" max="4" width="24.140625" style="6" customWidth="1"/>
    <col min="5" max="5" width="9.140625" style="6" customWidth="1"/>
    <col min="6" max="6" width="14.7109375" style="6" customWidth="1"/>
    <col min="7" max="7" width="9.28125" style="6" bestFit="1" customWidth="1"/>
    <col min="8" max="8" width="10.57421875" style="6" bestFit="1" customWidth="1"/>
    <col min="9" max="9" width="9.28125" style="6" bestFit="1" customWidth="1"/>
    <col min="10" max="10" width="9.140625" style="6" customWidth="1"/>
    <col min="11" max="11" width="12.140625" style="6" customWidth="1"/>
    <col min="12" max="16384" width="9.140625" style="6" customWidth="1"/>
  </cols>
  <sheetData>
    <row r="1" spans="1:11" s="1" customFormat="1" ht="27.75" customHeight="1">
      <c r="A1" s="85" t="s">
        <v>144</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36.75" customHeight="1">
      <c r="A3" s="87" t="s">
        <v>145</v>
      </c>
      <c r="B3" s="87"/>
      <c r="C3" s="87"/>
      <c r="D3" s="88" t="s">
        <v>101</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4.75" customHeight="1">
      <c r="A6" s="12" t="s">
        <v>113</v>
      </c>
      <c r="B6" s="13" t="s">
        <v>146</v>
      </c>
      <c r="C6" s="14" t="s">
        <v>28</v>
      </c>
      <c r="D6" s="11" t="s">
        <v>421</v>
      </c>
      <c r="E6" s="13">
        <v>166.5</v>
      </c>
      <c r="F6" s="16">
        <f aca="true" t="shared" si="0" ref="F6:F11">E6*0.25</f>
        <v>41.625</v>
      </c>
      <c r="G6" s="44">
        <v>86.8</v>
      </c>
      <c r="H6" s="16">
        <f aca="true" t="shared" si="1" ref="H6:H11">G6*0.5</f>
        <v>43.4</v>
      </c>
      <c r="I6" s="44">
        <f aca="true" t="shared" si="2" ref="I6:I11">F6+H6</f>
        <v>85.025</v>
      </c>
      <c r="J6" s="30">
        <v>1</v>
      </c>
      <c r="K6" s="37" t="s">
        <v>29</v>
      </c>
    </row>
    <row r="7" spans="1:11" ht="24.75" customHeight="1">
      <c r="A7" s="12" t="s">
        <v>113</v>
      </c>
      <c r="B7" s="13" t="s">
        <v>147</v>
      </c>
      <c r="C7" s="14" t="s">
        <v>28</v>
      </c>
      <c r="D7" s="11" t="s">
        <v>422</v>
      </c>
      <c r="E7" s="13">
        <v>122.5</v>
      </c>
      <c r="F7" s="16">
        <f t="shared" si="0"/>
        <v>30.625</v>
      </c>
      <c r="G7" s="44">
        <v>85.8</v>
      </c>
      <c r="H7" s="16">
        <f t="shared" si="1"/>
        <v>42.9</v>
      </c>
      <c r="I7" s="44">
        <f t="shared" si="2"/>
        <v>73.525</v>
      </c>
      <c r="J7" s="30">
        <v>2</v>
      </c>
      <c r="K7" s="37" t="s">
        <v>29</v>
      </c>
    </row>
    <row r="8" spans="1:11" ht="24.75" customHeight="1">
      <c r="A8" s="12" t="s">
        <v>113</v>
      </c>
      <c r="B8" s="13" t="s">
        <v>148</v>
      </c>
      <c r="C8" s="14" t="s">
        <v>28</v>
      </c>
      <c r="D8" s="11" t="s">
        <v>423</v>
      </c>
      <c r="E8" s="13">
        <v>116</v>
      </c>
      <c r="F8" s="16">
        <f t="shared" si="0"/>
        <v>29</v>
      </c>
      <c r="G8" s="44">
        <v>87.2</v>
      </c>
      <c r="H8" s="16">
        <f t="shared" si="1"/>
        <v>43.6</v>
      </c>
      <c r="I8" s="44">
        <f t="shared" si="2"/>
        <v>72.6</v>
      </c>
      <c r="J8" s="30">
        <v>3</v>
      </c>
      <c r="K8" s="37"/>
    </row>
    <row r="9" spans="1:11" ht="24.75" customHeight="1">
      <c r="A9" s="12" t="s">
        <v>113</v>
      </c>
      <c r="B9" s="13" t="s">
        <v>149</v>
      </c>
      <c r="C9" s="14" t="s">
        <v>28</v>
      </c>
      <c r="D9" s="11" t="s">
        <v>424</v>
      </c>
      <c r="E9" s="13">
        <v>103</v>
      </c>
      <c r="F9" s="16">
        <f t="shared" si="0"/>
        <v>25.75</v>
      </c>
      <c r="G9" s="44">
        <v>85.2</v>
      </c>
      <c r="H9" s="16">
        <f t="shared" si="1"/>
        <v>42.6</v>
      </c>
      <c r="I9" s="44">
        <f t="shared" si="2"/>
        <v>68.35</v>
      </c>
      <c r="J9" s="30">
        <v>4</v>
      </c>
      <c r="K9" s="37"/>
    </row>
    <row r="10" spans="1:11" ht="24.75" customHeight="1">
      <c r="A10" s="12" t="s">
        <v>113</v>
      </c>
      <c r="B10" s="13" t="s">
        <v>150</v>
      </c>
      <c r="C10" s="14" t="s">
        <v>84</v>
      </c>
      <c r="D10" s="11" t="s">
        <v>425</v>
      </c>
      <c r="E10" s="13">
        <v>93.5</v>
      </c>
      <c r="F10" s="16">
        <f t="shared" si="0"/>
        <v>23.375</v>
      </c>
      <c r="G10" s="44">
        <v>80.8</v>
      </c>
      <c r="H10" s="16">
        <f t="shared" si="1"/>
        <v>40.4</v>
      </c>
      <c r="I10" s="44">
        <f t="shared" si="2"/>
        <v>63.775</v>
      </c>
      <c r="J10" s="30">
        <v>5</v>
      </c>
      <c r="K10" s="37"/>
    </row>
    <row r="11" spans="1:11" ht="24.75" customHeight="1">
      <c r="A11" s="19" t="s">
        <v>113</v>
      </c>
      <c r="B11" s="20" t="s">
        <v>151</v>
      </c>
      <c r="C11" s="21" t="s">
        <v>28</v>
      </c>
      <c r="D11" s="11" t="s">
        <v>426</v>
      </c>
      <c r="E11" s="20">
        <v>94</v>
      </c>
      <c r="F11" s="23">
        <f t="shared" si="0"/>
        <v>23.5</v>
      </c>
      <c r="G11" s="41">
        <v>71.6</v>
      </c>
      <c r="H11" s="23">
        <f t="shared" si="1"/>
        <v>35.8</v>
      </c>
      <c r="I11" s="41">
        <f t="shared" si="2"/>
        <v>59.3</v>
      </c>
      <c r="J11" s="34">
        <v>6</v>
      </c>
      <c r="K11" s="42"/>
    </row>
    <row r="13" spans="1:11" s="5" customFormat="1" ht="29.25" customHeight="1">
      <c r="A13" s="81" t="s">
        <v>55</v>
      </c>
      <c r="B13" s="81"/>
      <c r="C13" s="81"/>
      <c r="D13" s="81"/>
      <c r="E13" s="81" t="s">
        <v>56</v>
      </c>
      <c r="F13" s="81"/>
      <c r="G13" s="81"/>
      <c r="H13" s="81"/>
      <c r="I13" s="81" t="s">
        <v>57</v>
      </c>
      <c r="J13" s="81"/>
      <c r="K13" s="81"/>
    </row>
    <row r="14" spans="1:11" s="5" customFormat="1" ht="34.5" customHeight="1">
      <c r="A14" s="81" t="s">
        <v>58</v>
      </c>
      <c r="B14" s="81"/>
      <c r="C14" s="81"/>
      <c r="D14" s="81"/>
      <c r="E14" s="82"/>
      <c r="F14" s="82"/>
      <c r="G14" s="82"/>
      <c r="H14" s="82"/>
      <c r="I14" s="81" t="s">
        <v>59</v>
      </c>
      <c r="J14" s="81"/>
      <c r="K14" s="81"/>
    </row>
    <row r="15" spans="1:11" s="5" customFormat="1" ht="18.75">
      <c r="A15" s="26"/>
      <c r="B15" s="26"/>
      <c r="C15" s="26"/>
      <c r="D15" s="26"/>
      <c r="E15" s="26"/>
      <c r="F15" s="26"/>
      <c r="G15" s="26"/>
      <c r="H15" s="83">
        <v>43300</v>
      </c>
      <c r="I15" s="84"/>
      <c r="J15" s="84"/>
      <c r="K15" s="84"/>
    </row>
  </sheetData>
  <sheetProtection/>
  <mergeCells count="12">
    <mergeCell ref="E13:H13"/>
    <mergeCell ref="I13:K13"/>
    <mergeCell ref="A14:D14"/>
    <mergeCell ref="E14:H14"/>
    <mergeCell ref="I14:K14"/>
    <mergeCell ref="H15:K15"/>
    <mergeCell ref="A1:K1"/>
    <mergeCell ref="A2:K2"/>
    <mergeCell ref="A3:C3"/>
    <mergeCell ref="D3:F3"/>
    <mergeCell ref="G3:H3"/>
    <mergeCell ref="A13:D13"/>
  </mergeCells>
  <printOptions horizontalCentered="1"/>
  <pageMargins left="0.7" right="0.7" top="0.75" bottom="0.75" header="0.3" footer="0.3"/>
  <pageSetup orientation="landscape" paperSize="9"/>
</worksheet>
</file>

<file path=xl/worksheets/sheet11.xml><?xml version="1.0" encoding="utf-8"?>
<worksheet xmlns="http://schemas.openxmlformats.org/spreadsheetml/2006/main" xmlns:r="http://schemas.openxmlformats.org/officeDocument/2006/relationships">
  <dimension ref="A1:K11"/>
  <sheetViews>
    <sheetView zoomScalePageLayoutView="0" workbookViewId="0" topLeftCell="A1">
      <selection activeCell="D5" sqref="D5:D7"/>
    </sheetView>
  </sheetViews>
  <sheetFormatPr defaultColWidth="9.140625" defaultRowHeight="15"/>
  <cols>
    <col min="1" max="1" width="10.8515625" style="6" customWidth="1"/>
    <col min="2" max="2" width="9.140625" style="6" customWidth="1"/>
    <col min="3" max="3" width="6.421875" style="6" customWidth="1"/>
    <col min="4" max="4" width="24.140625" style="6" customWidth="1"/>
    <col min="5" max="5" width="9.140625" style="6" customWidth="1"/>
    <col min="6" max="6" width="14.7109375" style="6" customWidth="1"/>
    <col min="7" max="7" width="9.28125" style="6" bestFit="1" customWidth="1"/>
    <col min="8" max="8" width="10.57421875" style="6" bestFit="1" customWidth="1"/>
    <col min="9" max="9" width="9.28125" style="6" bestFit="1" customWidth="1"/>
    <col min="10" max="10" width="9.140625" style="6" customWidth="1"/>
    <col min="11" max="11" width="12.140625" style="6" customWidth="1"/>
    <col min="12" max="16384" width="9.140625" style="6" customWidth="1"/>
  </cols>
  <sheetData>
    <row r="1" spans="1:11" s="1" customFormat="1" ht="27.75" customHeight="1">
      <c r="A1" s="85" t="s">
        <v>152</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36.75" customHeight="1">
      <c r="A3" s="87" t="s">
        <v>153</v>
      </c>
      <c r="B3" s="87"/>
      <c r="C3" s="87"/>
      <c r="D3" s="88" t="s">
        <v>154</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7.75" customHeight="1">
      <c r="A6" s="12" t="s">
        <v>155</v>
      </c>
      <c r="B6" s="13" t="s">
        <v>156</v>
      </c>
      <c r="C6" s="14" t="s">
        <v>28</v>
      </c>
      <c r="D6" s="11" t="s">
        <v>427</v>
      </c>
      <c r="E6" s="13">
        <v>128</v>
      </c>
      <c r="F6" s="16">
        <f>E6*0.25</f>
        <v>32</v>
      </c>
      <c r="G6" s="44">
        <v>85</v>
      </c>
      <c r="H6" s="16">
        <f>G6*0.5</f>
        <v>42.5</v>
      </c>
      <c r="I6" s="44">
        <f>F6+H6</f>
        <v>74.5</v>
      </c>
      <c r="J6" s="30">
        <v>1</v>
      </c>
      <c r="K6" s="37" t="s">
        <v>29</v>
      </c>
    </row>
    <row r="7" spans="1:11" ht="30.75" customHeight="1">
      <c r="A7" s="67" t="s">
        <v>155</v>
      </c>
      <c r="B7" s="22" t="s">
        <v>157</v>
      </c>
      <c r="C7" s="21" t="s">
        <v>28</v>
      </c>
      <c r="D7" s="11" t="s">
        <v>428</v>
      </c>
      <c r="E7" s="22" t="s">
        <v>158</v>
      </c>
      <c r="F7" s="23">
        <f>E7*0.25</f>
        <v>18</v>
      </c>
      <c r="G7" s="41">
        <v>78.4</v>
      </c>
      <c r="H7" s="23">
        <f>G7*0.5</f>
        <v>39.2</v>
      </c>
      <c r="I7" s="41">
        <f>F7+H7</f>
        <v>57.2</v>
      </c>
      <c r="J7" s="34">
        <v>2</v>
      </c>
      <c r="K7" s="42" t="s">
        <v>29</v>
      </c>
    </row>
    <row r="9" spans="1:11" s="5" customFormat="1" ht="29.25" customHeight="1">
      <c r="A9" s="81" t="s">
        <v>55</v>
      </c>
      <c r="B9" s="81"/>
      <c r="C9" s="81"/>
      <c r="D9" s="81"/>
      <c r="E9" s="81" t="s">
        <v>56</v>
      </c>
      <c r="F9" s="81"/>
      <c r="G9" s="81"/>
      <c r="H9" s="81"/>
      <c r="I9" s="81" t="s">
        <v>57</v>
      </c>
      <c r="J9" s="81"/>
      <c r="K9" s="81"/>
    </row>
    <row r="10" spans="1:11" s="5" customFormat="1" ht="34.5" customHeight="1">
      <c r="A10" s="81" t="s">
        <v>58</v>
      </c>
      <c r="B10" s="81"/>
      <c r="C10" s="81"/>
      <c r="D10" s="81"/>
      <c r="E10" s="82"/>
      <c r="F10" s="82"/>
      <c r="G10" s="82"/>
      <c r="H10" s="82"/>
      <c r="I10" s="81" t="s">
        <v>59</v>
      </c>
      <c r="J10" s="81"/>
      <c r="K10" s="81"/>
    </row>
    <row r="11" spans="1:11" s="5" customFormat="1" ht="18.75">
      <c r="A11" s="26"/>
      <c r="B11" s="26"/>
      <c r="C11" s="26"/>
      <c r="D11" s="26"/>
      <c r="E11" s="26"/>
      <c r="F11" s="26"/>
      <c r="G11" s="26"/>
      <c r="H11" s="83">
        <v>43300</v>
      </c>
      <c r="I11" s="84"/>
      <c r="J11" s="84"/>
      <c r="K11" s="84"/>
    </row>
  </sheetData>
  <sheetProtection/>
  <mergeCells count="12">
    <mergeCell ref="E9:H9"/>
    <mergeCell ref="I9:K9"/>
    <mergeCell ref="A10:D10"/>
    <mergeCell ref="E10:H10"/>
    <mergeCell ref="I10:K10"/>
    <mergeCell ref="H11:K11"/>
    <mergeCell ref="A1:K1"/>
    <mergeCell ref="A2:K2"/>
    <mergeCell ref="A3:C3"/>
    <mergeCell ref="D3:F3"/>
    <mergeCell ref="G3:H3"/>
    <mergeCell ref="A9:D9"/>
  </mergeCells>
  <printOptions horizontalCentered="1"/>
  <pageMargins left="0.7" right="0.7" top="0.75" bottom="0.75" header="0.3" footer="0.3"/>
  <pageSetup orientation="landscape" paperSize="9"/>
</worksheet>
</file>

<file path=xl/worksheets/sheet12.xml><?xml version="1.0" encoding="utf-8"?>
<worksheet xmlns="http://schemas.openxmlformats.org/spreadsheetml/2006/main" xmlns:r="http://schemas.openxmlformats.org/officeDocument/2006/relationships">
  <dimension ref="A1:K12"/>
  <sheetViews>
    <sheetView zoomScalePageLayoutView="0" workbookViewId="0" topLeftCell="A1">
      <selection activeCell="D5" sqref="D5:D8"/>
    </sheetView>
  </sheetViews>
  <sheetFormatPr defaultColWidth="9.140625" defaultRowHeight="15"/>
  <cols>
    <col min="1" max="1" width="11.7109375" style="6" customWidth="1"/>
    <col min="2" max="2" width="12.28125" style="6" customWidth="1"/>
    <col min="3" max="3" width="9.140625" style="6" customWidth="1"/>
    <col min="4" max="4" width="24.8515625" style="6" customWidth="1"/>
    <col min="5" max="5" width="9.140625" style="6" customWidth="1"/>
    <col min="6" max="6" width="12.140625" style="6" customWidth="1"/>
    <col min="7" max="7" width="9.140625" style="6" customWidth="1"/>
    <col min="8" max="8" width="11.421875" style="6" customWidth="1"/>
    <col min="9" max="9" width="9.28125" style="6" bestFit="1" customWidth="1"/>
    <col min="10" max="10" width="9.140625" style="6" customWidth="1"/>
    <col min="11" max="11" width="10.8515625" style="6" customWidth="1"/>
    <col min="12" max="16384" width="9.140625" style="6" customWidth="1"/>
  </cols>
  <sheetData>
    <row r="1" spans="1:11" s="1" customFormat="1" ht="27.75" customHeight="1">
      <c r="A1" s="85" t="s">
        <v>159</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0.75" customHeight="1">
      <c r="A3" s="87" t="s">
        <v>160</v>
      </c>
      <c r="B3" s="87"/>
      <c r="C3" s="87"/>
      <c r="D3" s="88" t="s">
        <v>161</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7.75" customHeight="1">
      <c r="A6" s="12" t="s">
        <v>162</v>
      </c>
      <c r="B6" s="13" t="s">
        <v>163</v>
      </c>
      <c r="C6" s="14" t="s">
        <v>28</v>
      </c>
      <c r="D6" s="11" t="s">
        <v>429</v>
      </c>
      <c r="E6" s="13">
        <v>142</v>
      </c>
      <c r="F6" s="16">
        <f>E6*0.25</f>
        <v>35.5</v>
      </c>
      <c r="G6" s="30">
        <v>82.79</v>
      </c>
      <c r="H6" s="16">
        <f>G6*0.5</f>
        <v>41.395</v>
      </c>
      <c r="I6" s="44">
        <f>F6+H6</f>
        <v>76.89500000000001</v>
      </c>
      <c r="J6" s="30">
        <v>1</v>
      </c>
      <c r="K6" s="37" t="s">
        <v>29</v>
      </c>
    </row>
    <row r="7" spans="1:11" ht="27.75" customHeight="1">
      <c r="A7" s="12" t="s">
        <v>162</v>
      </c>
      <c r="B7" s="13" t="s">
        <v>164</v>
      </c>
      <c r="C7" s="14" t="s">
        <v>28</v>
      </c>
      <c r="D7" s="11" t="s">
        <v>430</v>
      </c>
      <c r="E7" s="13">
        <v>126</v>
      </c>
      <c r="F7" s="16">
        <f>E7*0.25</f>
        <v>31.5</v>
      </c>
      <c r="G7" s="30">
        <v>85.83</v>
      </c>
      <c r="H7" s="16">
        <f>G7*0.5</f>
        <v>42.915</v>
      </c>
      <c r="I7" s="44">
        <f>F7+H7</f>
        <v>74.41499999999999</v>
      </c>
      <c r="J7" s="30">
        <v>2</v>
      </c>
      <c r="K7" s="37" t="s">
        <v>29</v>
      </c>
    </row>
    <row r="8" spans="1:11" ht="27.75" customHeight="1">
      <c r="A8" s="19" t="s">
        <v>162</v>
      </c>
      <c r="B8" s="20" t="s">
        <v>165</v>
      </c>
      <c r="C8" s="21" t="s">
        <v>28</v>
      </c>
      <c r="D8" s="11" t="s">
        <v>431</v>
      </c>
      <c r="E8" s="20">
        <v>118.5</v>
      </c>
      <c r="F8" s="23">
        <f>E8*0.25</f>
        <v>29.625</v>
      </c>
      <c r="G8" s="34">
        <v>84.86</v>
      </c>
      <c r="H8" s="23">
        <f>G8*0.5</f>
        <v>42.43</v>
      </c>
      <c r="I8" s="41">
        <f>F8+H8</f>
        <v>72.055</v>
      </c>
      <c r="J8" s="34">
        <v>3</v>
      </c>
      <c r="K8" s="42"/>
    </row>
    <row r="10" spans="1:11" s="5" customFormat="1" ht="29.25" customHeight="1">
      <c r="A10" s="81" t="s">
        <v>55</v>
      </c>
      <c r="B10" s="81"/>
      <c r="C10" s="81"/>
      <c r="D10" s="81"/>
      <c r="E10" s="81" t="s">
        <v>56</v>
      </c>
      <c r="F10" s="81"/>
      <c r="G10" s="81"/>
      <c r="H10" s="81"/>
      <c r="I10" s="81" t="s">
        <v>57</v>
      </c>
      <c r="J10" s="81"/>
      <c r="K10" s="81"/>
    </row>
    <row r="11" spans="1:11" s="5" customFormat="1" ht="34.5" customHeight="1">
      <c r="A11" s="81" t="s">
        <v>58</v>
      </c>
      <c r="B11" s="81"/>
      <c r="C11" s="81"/>
      <c r="D11" s="81"/>
      <c r="E11" s="82"/>
      <c r="F11" s="82"/>
      <c r="G11" s="82"/>
      <c r="H11" s="82"/>
      <c r="I11" s="81" t="s">
        <v>59</v>
      </c>
      <c r="J11" s="81"/>
      <c r="K11" s="81"/>
    </row>
    <row r="12" spans="1:11" s="5" customFormat="1" ht="18.75">
      <c r="A12" s="26"/>
      <c r="B12" s="26"/>
      <c r="C12" s="26"/>
      <c r="D12" s="26"/>
      <c r="E12" s="26"/>
      <c r="F12" s="26"/>
      <c r="G12" s="26"/>
      <c r="H12" s="83">
        <v>43300</v>
      </c>
      <c r="I12" s="84"/>
      <c r="J12" s="84"/>
      <c r="K12" s="84"/>
    </row>
  </sheetData>
  <sheetProtection/>
  <mergeCells count="12">
    <mergeCell ref="E10:H10"/>
    <mergeCell ref="I10:K10"/>
    <mergeCell ref="A11:D11"/>
    <mergeCell ref="E11:H11"/>
    <mergeCell ref="I11:K11"/>
    <mergeCell ref="H12:K12"/>
    <mergeCell ref="A1:K1"/>
    <mergeCell ref="A2:K2"/>
    <mergeCell ref="A3:C3"/>
    <mergeCell ref="D3:F3"/>
    <mergeCell ref="G3:H3"/>
    <mergeCell ref="A10:D10"/>
  </mergeCells>
  <printOptions horizontalCentered="1"/>
  <pageMargins left="0.7" right="0.7" top="0.75" bottom="0.75" header="0.3" footer="0.3"/>
  <pageSetup orientation="landscape" paperSize="9"/>
</worksheet>
</file>

<file path=xl/worksheets/sheet13.xml><?xml version="1.0" encoding="utf-8"?>
<worksheet xmlns="http://schemas.openxmlformats.org/spreadsheetml/2006/main" xmlns:r="http://schemas.openxmlformats.org/officeDocument/2006/relationships">
  <dimension ref="A1:K10"/>
  <sheetViews>
    <sheetView zoomScalePageLayoutView="0" workbookViewId="0" topLeftCell="A1">
      <selection activeCell="D6" sqref="D6"/>
    </sheetView>
  </sheetViews>
  <sheetFormatPr defaultColWidth="9.140625" defaultRowHeight="15"/>
  <cols>
    <col min="1" max="1" width="10.7109375" style="6" customWidth="1"/>
    <col min="2" max="2" width="9.140625" style="6" customWidth="1"/>
    <col min="3" max="3" width="6.421875" style="6" customWidth="1"/>
    <col min="4" max="4" width="24.140625" style="6" customWidth="1"/>
    <col min="5" max="5" width="9.140625" style="6" customWidth="1"/>
    <col min="6" max="6" width="14.7109375" style="6" customWidth="1"/>
    <col min="7" max="7" width="9.140625" style="6" customWidth="1"/>
    <col min="8" max="8" width="10.57421875" style="6" bestFit="1" customWidth="1"/>
    <col min="9" max="9" width="9.28125" style="6" bestFit="1" customWidth="1"/>
    <col min="10" max="10" width="9.140625" style="6" customWidth="1"/>
    <col min="11" max="11" width="12.140625" style="6" customWidth="1"/>
    <col min="12" max="16384" width="9.140625" style="6" customWidth="1"/>
  </cols>
  <sheetData>
    <row r="1" spans="1:11" s="1" customFormat="1" ht="27.75" customHeight="1">
      <c r="A1" s="85" t="s">
        <v>166</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36.75" customHeight="1">
      <c r="A3" s="87" t="s">
        <v>167</v>
      </c>
      <c r="B3" s="87"/>
      <c r="C3" s="87"/>
      <c r="D3" s="88" t="s">
        <v>168</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7" t="s">
        <v>21</v>
      </c>
      <c r="E5" s="11">
        <v>1</v>
      </c>
      <c r="F5" s="11" t="s">
        <v>22</v>
      </c>
      <c r="G5" s="11">
        <v>3</v>
      </c>
      <c r="H5" s="11" t="s">
        <v>64</v>
      </c>
      <c r="I5" s="11" t="s">
        <v>65</v>
      </c>
      <c r="J5" s="11">
        <v>6</v>
      </c>
      <c r="K5" s="28">
        <v>7</v>
      </c>
    </row>
    <row r="6" spans="1:11" ht="46.5" customHeight="1">
      <c r="A6" s="19" t="s">
        <v>170</v>
      </c>
      <c r="B6" s="20" t="s">
        <v>171</v>
      </c>
      <c r="C6" s="21" t="s">
        <v>28</v>
      </c>
      <c r="D6" s="80" t="s">
        <v>432</v>
      </c>
      <c r="E6" s="20">
        <v>140.5</v>
      </c>
      <c r="F6" s="23">
        <f>E6*0.25</f>
        <v>35.125</v>
      </c>
      <c r="G6" s="34">
        <v>87.36</v>
      </c>
      <c r="H6" s="23">
        <f>G6*0.5</f>
        <v>43.68</v>
      </c>
      <c r="I6" s="41">
        <f>F6+H6</f>
        <v>78.805</v>
      </c>
      <c r="J6" s="34">
        <v>1</v>
      </c>
      <c r="K6" s="42" t="s">
        <v>29</v>
      </c>
    </row>
    <row r="8" spans="1:11" s="5" customFormat="1" ht="29.25" customHeight="1">
      <c r="A8" s="81" t="s">
        <v>55</v>
      </c>
      <c r="B8" s="81"/>
      <c r="C8" s="81"/>
      <c r="D8" s="81"/>
      <c r="E8" s="81" t="s">
        <v>56</v>
      </c>
      <c r="F8" s="81"/>
      <c r="G8" s="81"/>
      <c r="H8" s="81"/>
      <c r="I8" s="81" t="s">
        <v>57</v>
      </c>
      <c r="J8" s="81"/>
      <c r="K8" s="81"/>
    </row>
    <row r="9" spans="1:11" s="5" customFormat="1" ht="34.5" customHeight="1">
      <c r="A9" s="81" t="s">
        <v>58</v>
      </c>
      <c r="B9" s="81"/>
      <c r="C9" s="81"/>
      <c r="D9" s="81"/>
      <c r="E9" s="82"/>
      <c r="F9" s="82"/>
      <c r="G9" s="82"/>
      <c r="H9" s="82"/>
      <c r="I9" s="81" t="s">
        <v>59</v>
      </c>
      <c r="J9" s="81"/>
      <c r="K9" s="81"/>
    </row>
    <row r="10" spans="1:11" s="5" customFormat="1" ht="18.75">
      <c r="A10" s="26"/>
      <c r="B10" s="26"/>
      <c r="C10" s="26"/>
      <c r="D10" s="26"/>
      <c r="E10" s="26"/>
      <c r="F10" s="26"/>
      <c r="G10" s="26"/>
      <c r="H10" s="83">
        <v>43300</v>
      </c>
      <c r="I10" s="84"/>
      <c r="J10" s="84"/>
      <c r="K10" s="84"/>
    </row>
  </sheetData>
  <sheetProtection/>
  <mergeCells count="12">
    <mergeCell ref="E8:H8"/>
    <mergeCell ref="I8:K8"/>
    <mergeCell ref="A9:D9"/>
    <mergeCell ref="E9:H9"/>
    <mergeCell ref="I9:K9"/>
    <mergeCell ref="H10:K10"/>
    <mergeCell ref="A1:K1"/>
    <mergeCell ref="A2:K2"/>
    <mergeCell ref="A3:C3"/>
    <mergeCell ref="D3:F3"/>
    <mergeCell ref="G3:H3"/>
    <mergeCell ref="A8:D8"/>
  </mergeCells>
  <printOptions horizontalCentered="1"/>
  <pageMargins left="0.7" right="0.7" top="0.75" bottom="0.7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K22"/>
  <sheetViews>
    <sheetView zoomScalePageLayoutView="0" workbookViewId="0" topLeftCell="A1">
      <selection activeCell="D5" sqref="D5:D18"/>
    </sheetView>
  </sheetViews>
  <sheetFormatPr defaultColWidth="9.140625" defaultRowHeight="15"/>
  <cols>
    <col min="1" max="1" width="11.140625" style="6" customWidth="1"/>
    <col min="2" max="2" width="9.140625" style="6" customWidth="1"/>
    <col min="3" max="3" width="6.421875" style="6" customWidth="1"/>
    <col min="4" max="4" width="24.7109375" style="6" customWidth="1"/>
    <col min="5" max="5" width="9.140625" style="6" customWidth="1"/>
    <col min="6" max="6" width="14.7109375" style="6" customWidth="1"/>
    <col min="7" max="7" width="9.28125" style="6" bestFit="1" customWidth="1"/>
    <col min="8" max="8" width="10.57421875" style="6" bestFit="1" customWidth="1"/>
    <col min="9" max="9" width="9.28125" style="6" bestFit="1" customWidth="1"/>
    <col min="10" max="10" width="9.140625" style="6" customWidth="1"/>
    <col min="11" max="11" width="12.140625" style="6" customWidth="1"/>
    <col min="12" max="16384" width="9.140625" style="6" customWidth="1"/>
  </cols>
  <sheetData>
    <row r="1" spans="1:11" s="1" customFormat="1" ht="27.75" customHeight="1">
      <c r="A1" s="85" t="s">
        <v>172</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36.75" customHeight="1">
      <c r="A3" s="87" t="s">
        <v>173</v>
      </c>
      <c r="B3" s="87"/>
      <c r="C3" s="87"/>
      <c r="D3" s="88" t="s">
        <v>174</v>
      </c>
      <c r="E3" s="88"/>
      <c r="F3" s="88"/>
      <c r="G3" s="88" t="s">
        <v>175</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3" t="s">
        <v>21</v>
      </c>
      <c r="E5" s="11">
        <v>1</v>
      </c>
      <c r="F5" s="11" t="s">
        <v>22</v>
      </c>
      <c r="G5" s="11">
        <v>3</v>
      </c>
      <c r="H5" s="11" t="s">
        <v>64</v>
      </c>
      <c r="I5" s="11" t="s">
        <v>65</v>
      </c>
      <c r="J5" s="11">
        <v>6</v>
      </c>
      <c r="K5" s="28">
        <v>7</v>
      </c>
    </row>
    <row r="6" spans="1:11" ht="27.75" customHeight="1">
      <c r="A6" s="12" t="s">
        <v>176</v>
      </c>
      <c r="B6" s="13" t="s">
        <v>177</v>
      </c>
      <c r="C6" s="14" t="s">
        <v>28</v>
      </c>
      <c r="D6" s="13" t="s">
        <v>433</v>
      </c>
      <c r="E6" s="13">
        <v>143.5</v>
      </c>
      <c r="F6" s="16">
        <f aca="true" t="shared" si="0" ref="F6:F18">E6*0.25</f>
        <v>35.875</v>
      </c>
      <c r="G6" s="44">
        <v>90</v>
      </c>
      <c r="H6" s="16">
        <f aca="true" t="shared" si="1" ref="H6:H18">G6*0.5</f>
        <v>45</v>
      </c>
      <c r="I6" s="44">
        <f aca="true" t="shared" si="2" ref="I6:I18">F6+H6</f>
        <v>80.875</v>
      </c>
      <c r="J6" s="11">
        <v>1</v>
      </c>
      <c r="K6" s="65" t="s">
        <v>29</v>
      </c>
    </row>
    <row r="7" spans="1:11" ht="27.75" customHeight="1">
      <c r="A7" s="12" t="s">
        <v>176</v>
      </c>
      <c r="B7" s="13" t="s">
        <v>178</v>
      </c>
      <c r="C7" s="14" t="s">
        <v>28</v>
      </c>
      <c r="D7" s="13" t="s">
        <v>434</v>
      </c>
      <c r="E7" s="13">
        <v>141</v>
      </c>
      <c r="F7" s="16">
        <f t="shared" si="0"/>
        <v>35.25</v>
      </c>
      <c r="G7" s="44">
        <v>85.2</v>
      </c>
      <c r="H7" s="16">
        <f t="shared" si="1"/>
        <v>42.6</v>
      </c>
      <c r="I7" s="44">
        <f t="shared" si="2"/>
        <v>77.85</v>
      </c>
      <c r="J7" s="11">
        <v>2</v>
      </c>
      <c r="K7" s="65" t="s">
        <v>29</v>
      </c>
    </row>
    <row r="8" spans="1:11" ht="27.75" customHeight="1">
      <c r="A8" s="12" t="s">
        <v>176</v>
      </c>
      <c r="B8" s="13" t="s">
        <v>179</v>
      </c>
      <c r="C8" s="14" t="s">
        <v>28</v>
      </c>
      <c r="D8" s="13" t="s">
        <v>435</v>
      </c>
      <c r="E8" s="13">
        <v>130.5</v>
      </c>
      <c r="F8" s="16">
        <f t="shared" si="0"/>
        <v>32.625</v>
      </c>
      <c r="G8" s="44">
        <v>85</v>
      </c>
      <c r="H8" s="16">
        <f t="shared" si="1"/>
        <v>42.5</v>
      </c>
      <c r="I8" s="44">
        <f t="shared" si="2"/>
        <v>75.125</v>
      </c>
      <c r="J8" s="11">
        <v>3</v>
      </c>
      <c r="K8" s="65" t="s">
        <v>29</v>
      </c>
    </row>
    <row r="9" spans="1:11" ht="27.75" customHeight="1">
      <c r="A9" s="12" t="s">
        <v>176</v>
      </c>
      <c r="B9" s="13" t="s">
        <v>180</v>
      </c>
      <c r="C9" s="14" t="s">
        <v>28</v>
      </c>
      <c r="D9" s="13" t="s">
        <v>436</v>
      </c>
      <c r="E9" s="13">
        <v>127.5</v>
      </c>
      <c r="F9" s="16">
        <f t="shared" si="0"/>
        <v>31.875</v>
      </c>
      <c r="G9" s="44">
        <v>85.6</v>
      </c>
      <c r="H9" s="16">
        <f t="shared" si="1"/>
        <v>42.8</v>
      </c>
      <c r="I9" s="44">
        <f t="shared" si="2"/>
        <v>74.675</v>
      </c>
      <c r="J9" s="11">
        <v>4</v>
      </c>
      <c r="K9" s="65" t="s">
        <v>29</v>
      </c>
    </row>
    <row r="10" spans="1:11" ht="27.75" customHeight="1">
      <c r="A10" s="12" t="s">
        <v>176</v>
      </c>
      <c r="B10" s="13" t="s">
        <v>181</v>
      </c>
      <c r="C10" s="14" t="s">
        <v>28</v>
      </c>
      <c r="D10" s="13" t="s">
        <v>437</v>
      </c>
      <c r="E10" s="13">
        <v>122</v>
      </c>
      <c r="F10" s="16">
        <f t="shared" si="0"/>
        <v>30.5</v>
      </c>
      <c r="G10" s="44">
        <v>88.2</v>
      </c>
      <c r="H10" s="16">
        <f t="shared" si="1"/>
        <v>44.1</v>
      </c>
      <c r="I10" s="44">
        <f t="shared" si="2"/>
        <v>74.6</v>
      </c>
      <c r="J10" s="11">
        <v>5</v>
      </c>
      <c r="K10" s="65" t="s">
        <v>29</v>
      </c>
    </row>
    <row r="11" spans="1:11" ht="27.75" customHeight="1">
      <c r="A11" s="12" t="s">
        <v>176</v>
      </c>
      <c r="B11" s="13" t="s">
        <v>182</v>
      </c>
      <c r="C11" s="14" t="s">
        <v>28</v>
      </c>
      <c r="D11" s="13" t="s">
        <v>438</v>
      </c>
      <c r="E11" s="13">
        <v>124.5</v>
      </c>
      <c r="F11" s="16">
        <f t="shared" si="0"/>
        <v>31.125</v>
      </c>
      <c r="G11" s="44">
        <v>83.4</v>
      </c>
      <c r="H11" s="16">
        <f t="shared" si="1"/>
        <v>41.7</v>
      </c>
      <c r="I11" s="44">
        <f t="shared" si="2"/>
        <v>72.825</v>
      </c>
      <c r="J11" s="11">
        <v>6</v>
      </c>
      <c r="K11" s="37"/>
    </row>
    <row r="12" spans="1:11" ht="27.75" customHeight="1">
      <c r="A12" s="12" t="s">
        <v>176</v>
      </c>
      <c r="B12" s="13" t="s">
        <v>183</v>
      </c>
      <c r="C12" s="14" t="s">
        <v>28</v>
      </c>
      <c r="D12" s="13" t="s">
        <v>439</v>
      </c>
      <c r="E12" s="13">
        <v>116</v>
      </c>
      <c r="F12" s="16">
        <f t="shared" si="0"/>
        <v>29</v>
      </c>
      <c r="G12" s="44">
        <v>87</v>
      </c>
      <c r="H12" s="16">
        <f t="shared" si="1"/>
        <v>43.5</v>
      </c>
      <c r="I12" s="44">
        <f t="shared" si="2"/>
        <v>72.5</v>
      </c>
      <c r="J12" s="11">
        <v>7</v>
      </c>
      <c r="K12" s="37"/>
    </row>
    <row r="13" spans="1:11" ht="27.75" customHeight="1">
      <c r="A13" s="12" t="s">
        <v>176</v>
      </c>
      <c r="B13" s="13" t="s">
        <v>184</v>
      </c>
      <c r="C13" s="14" t="s">
        <v>28</v>
      </c>
      <c r="D13" s="13" t="s">
        <v>440</v>
      </c>
      <c r="E13" s="13">
        <v>121.5</v>
      </c>
      <c r="F13" s="16">
        <f t="shared" si="0"/>
        <v>30.375</v>
      </c>
      <c r="G13" s="44">
        <v>81.2</v>
      </c>
      <c r="H13" s="16">
        <f t="shared" si="1"/>
        <v>40.6</v>
      </c>
      <c r="I13" s="44">
        <f t="shared" si="2"/>
        <v>70.975</v>
      </c>
      <c r="J13" s="11">
        <v>8</v>
      </c>
      <c r="K13" s="37"/>
    </row>
    <row r="14" spans="1:11" ht="27.75" customHeight="1">
      <c r="A14" s="12" t="s">
        <v>176</v>
      </c>
      <c r="B14" s="13" t="s">
        <v>185</v>
      </c>
      <c r="C14" s="14" t="s">
        <v>28</v>
      </c>
      <c r="D14" s="13" t="s">
        <v>441</v>
      </c>
      <c r="E14" s="13">
        <v>103.5</v>
      </c>
      <c r="F14" s="16">
        <f t="shared" si="0"/>
        <v>25.875</v>
      </c>
      <c r="G14" s="44">
        <v>88.6</v>
      </c>
      <c r="H14" s="16">
        <f t="shared" si="1"/>
        <v>44.3</v>
      </c>
      <c r="I14" s="44">
        <f t="shared" si="2"/>
        <v>70.175</v>
      </c>
      <c r="J14" s="11">
        <v>9</v>
      </c>
      <c r="K14" s="37"/>
    </row>
    <row r="15" spans="1:11" ht="27.75" customHeight="1">
      <c r="A15" s="12" t="s">
        <v>176</v>
      </c>
      <c r="B15" s="13" t="s">
        <v>186</v>
      </c>
      <c r="C15" s="14" t="s">
        <v>28</v>
      </c>
      <c r="D15" s="13" t="s">
        <v>442</v>
      </c>
      <c r="E15" s="13">
        <v>107.5</v>
      </c>
      <c r="F15" s="16">
        <f t="shared" si="0"/>
        <v>26.875</v>
      </c>
      <c r="G15" s="44">
        <v>84</v>
      </c>
      <c r="H15" s="16">
        <f t="shared" si="1"/>
        <v>42</v>
      </c>
      <c r="I15" s="44">
        <f t="shared" si="2"/>
        <v>68.875</v>
      </c>
      <c r="J15" s="11">
        <v>10</v>
      </c>
      <c r="K15" s="37"/>
    </row>
    <row r="16" spans="1:11" ht="27.75" customHeight="1">
      <c r="A16" s="12" t="s">
        <v>176</v>
      </c>
      <c r="B16" s="13" t="s">
        <v>187</v>
      </c>
      <c r="C16" s="14" t="s">
        <v>28</v>
      </c>
      <c r="D16" s="13" t="s">
        <v>443</v>
      </c>
      <c r="E16" s="13">
        <v>117</v>
      </c>
      <c r="F16" s="16">
        <f t="shared" si="0"/>
        <v>29.25</v>
      </c>
      <c r="G16" s="44">
        <v>79</v>
      </c>
      <c r="H16" s="16">
        <f t="shared" si="1"/>
        <v>39.5</v>
      </c>
      <c r="I16" s="44">
        <f t="shared" si="2"/>
        <v>68.75</v>
      </c>
      <c r="J16" s="11">
        <v>11</v>
      </c>
      <c r="K16" s="37"/>
    </row>
    <row r="17" spans="1:11" ht="27.75" customHeight="1">
      <c r="A17" s="12" t="s">
        <v>176</v>
      </c>
      <c r="B17" s="13" t="s">
        <v>188</v>
      </c>
      <c r="C17" s="14" t="s">
        <v>84</v>
      </c>
      <c r="D17" s="13" t="s">
        <v>444</v>
      </c>
      <c r="E17" s="13">
        <v>99.5</v>
      </c>
      <c r="F17" s="16">
        <f t="shared" si="0"/>
        <v>24.875</v>
      </c>
      <c r="G17" s="44">
        <v>87.2</v>
      </c>
      <c r="H17" s="16">
        <f t="shared" si="1"/>
        <v>43.6</v>
      </c>
      <c r="I17" s="44">
        <f t="shared" si="2"/>
        <v>68.475</v>
      </c>
      <c r="J17" s="11">
        <v>12</v>
      </c>
      <c r="K17" s="37"/>
    </row>
    <row r="18" spans="1:11" ht="27.75" customHeight="1">
      <c r="A18" s="19" t="s">
        <v>176</v>
      </c>
      <c r="B18" s="20" t="s">
        <v>189</v>
      </c>
      <c r="C18" s="21" t="s">
        <v>84</v>
      </c>
      <c r="D18" s="13" t="s">
        <v>445</v>
      </c>
      <c r="E18" s="20">
        <v>84</v>
      </c>
      <c r="F18" s="23">
        <f t="shared" si="0"/>
        <v>21</v>
      </c>
      <c r="G18" s="41">
        <v>71.8</v>
      </c>
      <c r="H18" s="23">
        <f t="shared" si="1"/>
        <v>35.9</v>
      </c>
      <c r="I18" s="41">
        <f t="shared" si="2"/>
        <v>56.9</v>
      </c>
      <c r="J18" s="66">
        <v>13</v>
      </c>
      <c r="K18" s="42"/>
    </row>
    <row r="19" ht="15">
      <c r="J19" s="7"/>
    </row>
    <row r="20" spans="1:11" s="5" customFormat="1" ht="29.25" customHeight="1">
      <c r="A20" s="81" t="s">
        <v>55</v>
      </c>
      <c r="B20" s="81"/>
      <c r="C20" s="81"/>
      <c r="D20" s="81"/>
      <c r="E20" s="81" t="s">
        <v>56</v>
      </c>
      <c r="F20" s="81"/>
      <c r="G20" s="81"/>
      <c r="H20" s="81"/>
      <c r="I20" s="81" t="s">
        <v>57</v>
      </c>
      <c r="J20" s="81"/>
      <c r="K20" s="81"/>
    </row>
    <row r="21" spans="1:11" s="5" customFormat="1" ht="34.5" customHeight="1">
      <c r="A21" s="81" t="s">
        <v>58</v>
      </c>
      <c r="B21" s="81"/>
      <c r="C21" s="81"/>
      <c r="D21" s="81"/>
      <c r="E21" s="82"/>
      <c r="F21" s="82"/>
      <c r="G21" s="82"/>
      <c r="H21" s="82"/>
      <c r="I21" s="81" t="s">
        <v>59</v>
      </c>
      <c r="J21" s="81"/>
      <c r="K21" s="81"/>
    </row>
    <row r="22" spans="1:11" s="5" customFormat="1" ht="18.75">
      <c r="A22" s="26"/>
      <c r="B22" s="26"/>
      <c r="C22" s="26"/>
      <c r="D22" s="26"/>
      <c r="E22" s="26"/>
      <c r="F22" s="26"/>
      <c r="G22" s="26"/>
      <c r="H22" s="83">
        <v>43300</v>
      </c>
      <c r="I22" s="84"/>
      <c r="J22" s="84"/>
      <c r="K22" s="84"/>
    </row>
  </sheetData>
  <sheetProtection/>
  <mergeCells count="12">
    <mergeCell ref="E20:H20"/>
    <mergeCell ref="I20:K20"/>
    <mergeCell ref="A21:D21"/>
    <mergeCell ref="E21:H21"/>
    <mergeCell ref="I21:K21"/>
    <mergeCell ref="H22:K22"/>
    <mergeCell ref="A1:K1"/>
    <mergeCell ref="A2:K2"/>
    <mergeCell ref="A3:C3"/>
    <mergeCell ref="D3:F3"/>
    <mergeCell ref="G3:H3"/>
    <mergeCell ref="A20:D20"/>
  </mergeCells>
  <printOptions horizontalCentered="1"/>
  <pageMargins left="0.7" right="0.7" top="0.75" bottom="0.7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K22"/>
  <sheetViews>
    <sheetView zoomScalePageLayoutView="0" workbookViewId="0" topLeftCell="A1">
      <selection activeCell="D5" sqref="D5:D18"/>
    </sheetView>
  </sheetViews>
  <sheetFormatPr defaultColWidth="9.140625" defaultRowHeight="15"/>
  <cols>
    <col min="1" max="1" width="12.140625" style="6" customWidth="1"/>
    <col min="2" max="2" width="9.140625" style="6" customWidth="1"/>
    <col min="3" max="3" width="6.57421875" style="6" customWidth="1"/>
    <col min="4" max="4" width="24.28125" style="6" customWidth="1"/>
    <col min="5" max="5" width="9.140625" style="6" customWidth="1"/>
    <col min="6" max="6" width="12.7109375" style="6" customWidth="1"/>
    <col min="7" max="7" width="9.28125" style="6" bestFit="1" customWidth="1"/>
    <col min="8" max="8" width="10.57421875" style="6" bestFit="1" customWidth="1"/>
    <col min="9" max="9" width="9.28125" style="6" bestFit="1" customWidth="1"/>
    <col min="10" max="10" width="9.140625" style="6" customWidth="1"/>
    <col min="11" max="11" width="12.421875" style="6" customWidth="1"/>
    <col min="12" max="16384" width="9.140625" style="6" customWidth="1"/>
  </cols>
  <sheetData>
    <row r="1" spans="1:11" s="1" customFormat="1" ht="27.75" customHeight="1">
      <c r="A1" s="85" t="s">
        <v>190</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41.25" customHeight="1">
      <c r="A3" s="87" t="s">
        <v>191</v>
      </c>
      <c r="B3" s="87"/>
      <c r="C3" s="87"/>
      <c r="D3" s="88" t="s">
        <v>192</v>
      </c>
      <c r="E3" s="88"/>
      <c r="F3" s="88"/>
      <c r="G3" s="88" t="s">
        <v>175</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3" t="s">
        <v>21</v>
      </c>
      <c r="E5" s="11">
        <v>1</v>
      </c>
      <c r="F5" s="11" t="s">
        <v>22</v>
      </c>
      <c r="G5" s="11">
        <v>3</v>
      </c>
      <c r="H5" s="11" t="s">
        <v>64</v>
      </c>
      <c r="I5" s="11" t="s">
        <v>65</v>
      </c>
      <c r="J5" s="11">
        <v>6</v>
      </c>
      <c r="K5" s="28">
        <v>7</v>
      </c>
    </row>
    <row r="6" spans="1:11" ht="28.5" customHeight="1">
      <c r="A6" s="12" t="s">
        <v>66</v>
      </c>
      <c r="B6" s="13" t="s">
        <v>193</v>
      </c>
      <c r="C6" s="14" t="s">
        <v>28</v>
      </c>
      <c r="D6" s="13" t="s">
        <v>446</v>
      </c>
      <c r="E6" s="13">
        <v>154.5</v>
      </c>
      <c r="F6" s="16">
        <f aca="true" t="shared" si="0" ref="F6:F18">E6*0.25</f>
        <v>38.625</v>
      </c>
      <c r="G6" s="44">
        <v>89.7</v>
      </c>
      <c r="H6" s="16">
        <f aca="true" t="shared" si="1" ref="H6:H18">G6*0.5</f>
        <v>44.85</v>
      </c>
      <c r="I6" s="44">
        <f aca="true" t="shared" si="2" ref="I6:I18">F6+H6</f>
        <v>83.475</v>
      </c>
      <c r="J6" s="30">
        <v>1</v>
      </c>
      <c r="K6" s="37" t="s">
        <v>29</v>
      </c>
    </row>
    <row r="7" spans="1:11" ht="28.5" customHeight="1">
      <c r="A7" s="12" t="s">
        <v>66</v>
      </c>
      <c r="B7" s="13" t="s">
        <v>194</v>
      </c>
      <c r="C7" s="14" t="s">
        <v>28</v>
      </c>
      <c r="D7" s="13" t="s">
        <v>459</v>
      </c>
      <c r="E7" s="13">
        <v>151.5</v>
      </c>
      <c r="F7" s="16">
        <f t="shared" si="0"/>
        <v>37.875</v>
      </c>
      <c r="G7" s="44">
        <v>86.4</v>
      </c>
      <c r="H7" s="16">
        <f t="shared" si="1"/>
        <v>43.2</v>
      </c>
      <c r="I7" s="44">
        <f t="shared" si="2"/>
        <v>81.075</v>
      </c>
      <c r="J7" s="30">
        <v>2</v>
      </c>
      <c r="K7" s="37" t="s">
        <v>29</v>
      </c>
    </row>
    <row r="8" spans="1:11" ht="28.5" customHeight="1">
      <c r="A8" s="12" t="s">
        <v>66</v>
      </c>
      <c r="B8" s="13" t="s">
        <v>195</v>
      </c>
      <c r="C8" s="14" t="s">
        <v>28</v>
      </c>
      <c r="D8" s="13" t="s">
        <v>448</v>
      </c>
      <c r="E8" s="13">
        <v>147.5</v>
      </c>
      <c r="F8" s="16">
        <f t="shared" si="0"/>
        <v>36.875</v>
      </c>
      <c r="G8" s="44">
        <v>86.5</v>
      </c>
      <c r="H8" s="16">
        <f t="shared" si="1"/>
        <v>43.25</v>
      </c>
      <c r="I8" s="44">
        <f t="shared" si="2"/>
        <v>80.125</v>
      </c>
      <c r="J8" s="30">
        <v>3</v>
      </c>
      <c r="K8" s="37" t="s">
        <v>29</v>
      </c>
    </row>
    <row r="9" spans="1:11" ht="28.5" customHeight="1">
      <c r="A9" s="12" t="s">
        <v>66</v>
      </c>
      <c r="B9" s="13" t="s">
        <v>196</v>
      </c>
      <c r="C9" s="14" t="s">
        <v>28</v>
      </c>
      <c r="D9" s="13" t="s">
        <v>449</v>
      </c>
      <c r="E9" s="13">
        <v>144</v>
      </c>
      <c r="F9" s="16">
        <f t="shared" si="0"/>
        <v>36</v>
      </c>
      <c r="G9" s="44">
        <v>88.2</v>
      </c>
      <c r="H9" s="16">
        <f t="shared" si="1"/>
        <v>44.1</v>
      </c>
      <c r="I9" s="44">
        <f t="shared" si="2"/>
        <v>80.1</v>
      </c>
      <c r="J9" s="30">
        <v>4</v>
      </c>
      <c r="K9" s="37" t="s">
        <v>29</v>
      </c>
    </row>
    <row r="10" spans="1:11" ht="28.5" customHeight="1">
      <c r="A10" s="12" t="s">
        <v>66</v>
      </c>
      <c r="B10" s="15" t="s">
        <v>197</v>
      </c>
      <c r="C10" s="14" t="s">
        <v>28</v>
      </c>
      <c r="D10" s="13" t="s">
        <v>450</v>
      </c>
      <c r="E10" s="15" t="s">
        <v>198</v>
      </c>
      <c r="F10" s="16">
        <f t="shared" si="0"/>
        <v>35.75</v>
      </c>
      <c r="G10" s="44">
        <v>84.3</v>
      </c>
      <c r="H10" s="16">
        <f t="shared" si="1"/>
        <v>42.15</v>
      </c>
      <c r="I10" s="44">
        <f t="shared" si="2"/>
        <v>77.9</v>
      </c>
      <c r="J10" s="30">
        <v>5</v>
      </c>
      <c r="K10" s="37" t="s">
        <v>29</v>
      </c>
    </row>
    <row r="11" spans="1:11" ht="28.5" customHeight="1">
      <c r="A11" s="12" t="s">
        <v>66</v>
      </c>
      <c r="B11" s="13" t="s">
        <v>199</v>
      </c>
      <c r="C11" s="14" t="s">
        <v>28</v>
      </c>
      <c r="D11" s="13" t="s">
        <v>451</v>
      </c>
      <c r="E11" s="13">
        <v>137</v>
      </c>
      <c r="F11" s="16">
        <f t="shared" si="0"/>
        <v>34.25</v>
      </c>
      <c r="G11" s="44">
        <v>85.6</v>
      </c>
      <c r="H11" s="16">
        <f t="shared" si="1"/>
        <v>42.8</v>
      </c>
      <c r="I11" s="44">
        <f t="shared" si="2"/>
        <v>77.05</v>
      </c>
      <c r="J11" s="30">
        <v>6</v>
      </c>
      <c r="K11" s="37"/>
    </row>
    <row r="12" spans="1:11" ht="28.5" customHeight="1">
      <c r="A12" s="12" t="s">
        <v>66</v>
      </c>
      <c r="B12" s="13" t="s">
        <v>200</v>
      </c>
      <c r="C12" s="14" t="s">
        <v>28</v>
      </c>
      <c r="D12" s="13" t="s">
        <v>452</v>
      </c>
      <c r="E12" s="13">
        <v>126.5</v>
      </c>
      <c r="F12" s="16">
        <f t="shared" si="0"/>
        <v>31.625</v>
      </c>
      <c r="G12" s="44">
        <v>87.7</v>
      </c>
      <c r="H12" s="16">
        <f t="shared" si="1"/>
        <v>43.85</v>
      </c>
      <c r="I12" s="44">
        <f t="shared" si="2"/>
        <v>75.475</v>
      </c>
      <c r="J12" s="30">
        <v>7</v>
      </c>
      <c r="K12" s="37"/>
    </row>
    <row r="13" spans="1:11" ht="28.5" customHeight="1">
      <c r="A13" s="12" t="s">
        <v>66</v>
      </c>
      <c r="B13" s="13" t="s">
        <v>201</v>
      </c>
      <c r="C13" s="14" t="s">
        <v>28</v>
      </c>
      <c r="D13" s="13" t="s">
        <v>453</v>
      </c>
      <c r="E13" s="13">
        <v>130</v>
      </c>
      <c r="F13" s="16">
        <f t="shared" si="0"/>
        <v>32.5</v>
      </c>
      <c r="G13" s="44">
        <v>85.4</v>
      </c>
      <c r="H13" s="16">
        <f t="shared" si="1"/>
        <v>42.7</v>
      </c>
      <c r="I13" s="44">
        <f t="shared" si="2"/>
        <v>75.2</v>
      </c>
      <c r="J13" s="30">
        <v>8</v>
      </c>
      <c r="K13" s="37"/>
    </row>
    <row r="14" spans="1:11" ht="28.5" customHeight="1">
      <c r="A14" s="12" t="s">
        <v>66</v>
      </c>
      <c r="B14" s="15" t="s">
        <v>202</v>
      </c>
      <c r="C14" s="14" t="s">
        <v>28</v>
      </c>
      <c r="D14" s="13" t="s">
        <v>454</v>
      </c>
      <c r="E14" s="15" t="s">
        <v>203</v>
      </c>
      <c r="F14" s="16">
        <f t="shared" si="0"/>
        <v>33.75</v>
      </c>
      <c r="G14" s="44">
        <v>81.8</v>
      </c>
      <c r="H14" s="16">
        <f t="shared" si="1"/>
        <v>40.9</v>
      </c>
      <c r="I14" s="44">
        <f t="shared" si="2"/>
        <v>74.65</v>
      </c>
      <c r="J14" s="30">
        <v>9</v>
      </c>
      <c r="K14" s="37"/>
    </row>
    <row r="15" spans="1:11" ht="28.5" customHeight="1">
      <c r="A15" s="12" t="s">
        <v>66</v>
      </c>
      <c r="B15" s="13" t="s">
        <v>204</v>
      </c>
      <c r="C15" s="14" t="s">
        <v>28</v>
      </c>
      <c r="D15" s="13" t="s">
        <v>455</v>
      </c>
      <c r="E15" s="13">
        <v>141.5</v>
      </c>
      <c r="F15" s="16">
        <f t="shared" si="0"/>
        <v>35.375</v>
      </c>
      <c r="G15" s="44">
        <v>76.6</v>
      </c>
      <c r="H15" s="16">
        <f t="shared" si="1"/>
        <v>38.3</v>
      </c>
      <c r="I15" s="44">
        <f t="shared" si="2"/>
        <v>73.675</v>
      </c>
      <c r="J15" s="30">
        <v>10</v>
      </c>
      <c r="K15" s="37"/>
    </row>
    <row r="16" spans="1:11" ht="28.5" customHeight="1">
      <c r="A16" s="12" t="s">
        <v>66</v>
      </c>
      <c r="B16" s="15" t="s">
        <v>205</v>
      </c>
      <c r="C16" s="14" t="s">
        <v>28</v>
      </c>
      <c r="D16" s="13" t="s">
        <v>456</v>
      </c>
      <c r="E16" s="15" t="s">
        <v>206</v>
      </c>
      <c r="F16" s="16">
        <f t="shared" si="0"/>
        <v>30.25</v>
      </c>
      <c r="G16" s="44">
        <v>83.6</v>
      </c>
      <c r="H16" s="16">
        <f t="shared" si="1"/>
        <v>41.8</v>
      </c>
      <c r="I16" s="44">
        <f t="shared" si="2"/>
        <v>72.05</v>
      </c>
      <c r="J16" s="30">
        <v>11</v>
      </c>
      <c r="K16" s="37"/>
    </row>
    <row r="17" spans="1:11" ht="28.5" customHeight="1">
      <c r="A17" s="12" t="s">
        <v>66</v>
      </c>
      <c r="B17" s="13" t="s">
        <v>207</v>
      </c>
      <c r="C17" s="14" t="s">
        <v>28</v>
      </c>
      <c r="D17" s="13" t="s">
        <v>457</v>
      </c>
      <c r="E17" s="13">
        <v>108.5</v>
      </c>
      <c r="F17" s="16">
        <f t="shared" si="0"/>
        <v>27.125</v>
      </c>
      <c r="G17" s="44">
        <v>83.6</v>
      </c>
      <c r="H17" s="16">
        <f t="shared" si="1"/>
        <v>41.8</v>
      </c>
      <c r="I17" s="44">
        <f t="shared" si="2"/>
        <v>68.925</v>
      </c>
      <c r="J17" s="30">
        <v>12</v>
      </c>
      <c r="K17" s="37"/>
    </row>
    <row r="18" spans="1:11" ht="28.5" customHeight="1" thickBot="1">
      <c r="A18" s="19" t="s">
        <v>66</v>
      </c>
      <c r="B18" s="20" t="s">
        <v>208</v>
      </c>
      <c r="C18" s="21" t="s">
        <v>84</v>
      </c>
      <c r="D18" s="13" t="s">
        <v>458</v>
      </c>
      <c r="E18" s="20">
        <v>131.5</v>
      </c>
      <c r="F18" s="23">
        <f t="shared" si="0"/>
        <v>32.875</v>
      </c>
      <c r="G18" s="41"/>
      <c r="H18" s="23">
        <f t="shared" si="1"/>
        <v>0</v>
      </c>
      <c r="I18" s="41">
        <f t="shared" si="2"/>
        <v>32.875</v>
      </c>
      <c r="J18" s="34"/>
      <c r="K18" s="42" t="s">
        <v>53</v>
      </c>
    </row>
    <row r="20" spans="1:11" s="5" customFormat="1" ht="29.25" customHeight="1">
      <c r="A20" s="81" t="s">
        <v>55</v>
      </c>
      <c r="B20" s="81"/>
      <c r="C20" s="81"/>
      <c r="D20" s="81"/>
      <c r="E20" s="81" t="s">
        <v>56</v>
      </c>
      <c r="F20" s="81"/>
      <c r="G20" s="81"/>
      <c r="H20" s="81"/>
      <c r="I20" s="81" t="s">
        <v>57</v>
      </c>
      <c r="J20" s="81"/>
      <c r="K20" s="81"/>
    </row>
    <row r="21" spans="1:11" s="5" customFormat="1" ht="34.5" customHeight="1">
      <c r="A21" s="81" t="s">
        <v>58</v>
      </c>
      <c r="B21" s="81"/>
      <c r="C21" s="81"/>
      <c r="D21" s="81"/>
      <c r="E21" s="82"/>
      <c r="F21" s="82"/>
      <c r="G21" s="82"/>
      <c r="H21" s="82"/>
      <c r="I21" s="81" t="s">
        <v>59</v>
      </c>
      <c r="J21" s="81"/>
      <c r="K21" s="81"/>
    </row>
    <row r="22" spans="1:11" s="5" customFormat="1" ht="18.75">
      <c r="A22" s="26"/>
      <c r="B22" s="26"/>
      <c r="C22" s="26"/>
      <c r="D22" s="26"/>
      <c r="E22" s="26"/>
      <c r="F22" s="26"/>
      <c r="G22" s="26"/>
      <c r="H22" s="83">
        <v>43300</v>
      </c>
      <c r="I22" s="84"/>
      <c r="J22" s="84"/>
      <c r="K22" s="84"/>
    </row>
  </sheetData>
  <sheetProtection/>
  <mergeCells count="12">
    <mergeCell ref="E20:H20"/>
    <mergeCell ref="I20:K20"/>
    <mergeCell ref="A21:D21"/>
    <mergeCell ref="E21:H21"/>
    <mergeCell ref="I21:K21"/>
    <mergeCell ref="H22:K22"/>
    <mergeCell ref="A1:K1"/>
    <mergeCell ref="A2:K2"/>
    <mergeCell ref="A3:C3"/>
    <mergeCell ref="D3:F3"/>
    <mergeCell ref="G3:H3"/>
    <mergeCell ref="A20:D20"/>
  </mergeCells>
  <printOptions horizontalCentered="1"/>
  <pageMargins left="0.71" right="0.71" top="0.75" bottom="0.75" header="0.31" footer="0.31"/>
  <pageSetup orientation="landscape" paperSize="9"/>
</worksheet>
</file>

<file path=xl/worksheets/sheet16.xml><?xml version="1.0" encoding="utf-8"?>
<worksheet xmlns="http://schemas.openxmlformats.org/spreadsheetml/2006/main" xmlns:r="http://schemas.openxmlformats.org/officeDocument/2006/relationships">
  <dimension ref="A1:K14"/>
  <sheetViews>
    <sheetView zoomScalePageLayoutView="0" workbookViewId="0" topLeftCell="A1">
      <selection activeCell="D6" sqref="D6"/>
    </sheetView>
  </sheetViews>
  <sheetFormatPr defaultColWidth="9.140625" defaultRowHeight="15"/>
  <cols>
    <col min="1" max="1" width="12.57421875" style="6" customWidth="1"/>
    <col min="2" max="2" width="9.140625" style="6" customWidth="1"/>
    <col min="3" max="3" width="7.8515625" style="6" customWidth="1"/>
    <col min="4" max="4" width="25.140625" style="6" customWidth="1"/>
    <col min="5" max="5" width="9.140625" style="6" customWidth="1"/>
    <col min="6" max="6" width="13.8515625" style="6" customWidth="1"/>
    <col min="7" max="7" width="9.28125" style="6" bestFit="1" customWidth="1"/>
    <col min="8" max="8" width="10.57421875" style="6" bestFit="1" customWidth="1"/>
    <col min="9" max="9" width="9.28125" style="6" bestFit="1" customWidth="1"/>
    <col min="10" max="10" width="9.140625" style="6" customWidth="1"/>
    <col min="11" max="11" width="11.7109375" style="6" customWidth="1"/>
    <col min="12" max="16384" width="9.140625" style="6" customWidth="1"/>
  </cols>
  <sheetData>
    <row r="1" spans="1:11" s="5" customFormat="1" ht="27.75" customHeight="1">
      <c r="A1" s="90" t="s">
        <v>209</v>
      </c>
      <c r="B1" s="90"/>
      <c r="C1" s="90"/>
      <c r="D1" s="90"/>
      <c r="E1" s="90"/>
      <c r="F1" s="90"/>
      <c r="G1" s="90"/>
      <c r="H1" s="90"/>
      <c r="I1" s="90"/>
      <c r="J1" s="90"/>
      <c r="K1" s="90"/>
    </row>
    <row r="2" spans="1:11" s="63" customFormat="1" ht="36.75" customHeight="1">
      <c r="A2" s="86" t="s">
        <v>1</v>
      </c>
      <c r="B2" s="86"/>
      <c r="C2" s="86"/>
      <c r="D2" s="86"/>
      <c r="E2" s="86"/>
      <c r="F2" s="86"/>
      <c r="G2" s="86"/>
      <c r="H2" s="86"/>
      <c r="I2" s="86"/>
      <c r="J2" s="86"/>
      <c r="K2" s="86"/>
    </row>
    <row r="3" spans="1:9" s="3" customFormat="1" ht="18.75" customHeight="1">
      <c r="A3" s="87" t="s">
        <v>210</v>
      </c>
      <c r="B3" s="87"/>
      <c r="C3" s="87"/>
      <c r="D3" s="88" t="s">
        <v>120</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3" t="s">
        <v>21</v>
      </c>
      <c r="E5" s="11">
        <v>1</v>
      </c>
      <c r="F5" s="11" t="s">
        <v>22</v>
      </c>
      <c r="G5" s="11">
        <v>3</v>
      </c>
      <c r="H5" s="11" t="s">
        <v>64</v>
      </c>
      <c r="I5" s="11" t="s">
        <v>65</v>
      </c>
      <c r="J5" s="11">
        <v>6</v>
      </c>
      <c r="K5" s="28">
        <v>7</v>
      </c>
    </row>
    <row r="6" spans="1:11" s="64" customFormat="1" ht="27.75" customHeight="1">
      <c r="A6" s="12" t="s">
        <v>103</v>
      </c>
      <c r="B6" s="13" t="s">
        <v>211</v>
      </c>
      <c r="C6" s="14" t="s">
        <v>28</v>
      </c>
      <c r="D6" s="13" t="s">
        <v>464</v>
      </c>
      <c r="E6" s="13">
        <v>147</v>
      </c>
      <c r="F6" s="16">
        <f>E6*0.25</f>
        <v>36.75</v>
      </c>
      <c r="G6" s="44">
        <v>89.4</v>
      </c>
      <c r="H6" s="16">
        <f>G6*0.5</f>
        <v>44.7</v>
      </c>
      <c r="I6" s="44">
        <f>F6+H6</f>
        <v>81.45</v>
      </c>
      <c r="J6" s="30">
        <v>1</v>
      </c>
      <c r="K6" s="37" t="s">
        <v>29</v>
      </c>
    </row>
    <row r="7" spans="1:11" s="64" customFormat="1" ht="27.75" customHeight="1">
      <c r="A7" s="12" t="s">
        <v>103</v>
      </c>
      <c r="B7" s="13" t="s">
        <v>212</v>
      </c>
      <c r="C7" s="14" t="s">
        <v>28</v>
      </c>
      <c r="D7" s="13" t="s">
        <v>460</v>
      </c>
      <c r="E7" s="13">
        <v>136.5</v>
      </c>
      <c r="F7" s="16">
        <f>E7*0.25</f>
        <v>34.125</v>
      </c>
      <c r="G7" s="44">
        <v>88.5</v>
      </c>
      <c r="H7" s="16">
        <f>G7*0.5</f>
        <v>44.25</v>
      </c>
      <c r="I7" s="44">
        <f>F7+H7</f>
        <v>78.375</v>
      </c>
      <c r="J7" s="30">
        <v>2</v>
      </c>
      <c r="K7" s="37" t="s">
        <v>29</v>
      </c>
    </row>
    <row r="8" spans="1:11" s="64" customFormat="1" ht="27.75" customHeight="1">
      <c r="A8" s="12" t="s">
        <v>103</v>
      </c>
      <c r="B8" s="13" t="s">
        <v>213</v>
      </c>
      <c r="C8" s="14" t="s">
        <v>28</v>
      </c>
      <c r="D8" s="13" t="s">
        <v>461</v>
      </c>
      <c r="E8" s="13">
        <v>123</v>
      </c>
      <c r="F8" s="16">
        <f>E8*0.25</f>
        <v>30.75</v>
      </c>
      <c r="G8" s="44">
        <v>75.6</v>
      </c>
      <c r="H8" s="16">
        <f>G8*0.5</f>
        <v>37.8</v>
      </c>
      <c r="I8" s="44">
        <f>F8+H8</f>
        <v>68.55</v>
      </c>
      <c r="J8" s="30">
        <v>3</v>
      </c>
      <c r="K8" s="37"/>
    </row>
    <row r="9" spans="1:11" s="64" customFormat="1" ht="27.75" customHeight="1">
      <c r="A9" s="12" t="s">
        <v>103</v>
      </c>
      <c r="B9" s="13" t="s">
        <v>214</v>
      </c>
      <c r="C9" s="14" t="s">
        <v>28</v>
      </c>
      <c r="D9" s="13" t="s">
        <v>462</v>
      </c>
      <c r="E9" s="13">
        <v>104.5</v>
      </c>
      <c r="F9" s="16">
        <f>E9*0.25</f>
        <v>26.125</v>
      </c>
      <c r="G9" s="44">
        <v>82</v>
      </c>
      <c r="H9" s="16">
        <f>G9*0.5</f>
        <v>41</v>
      </c>
      <c r="I9" s="44">
        <f>F9+H9</f>
        <v>67.125</v>
      </c>
      <c r="J9" s="30">
        <v>4</v>
      </c>
      <c r="K9" s="37"/>
    </row>
    <row r="10" spans="1:11" s="64" customFormat="1" ht="27.75" customHeight="1" thickBot="1">
      <c r="A10" s="19" t="s">
        <v>103</v>
      </c>
      <c r="B10" s="20" t="s">
        <v>215</v>
      </c>
      <c r="C10" s="21" t="s">
        <v>28</v>
      </c>
      <c r="D10" s="13" t="s">
        <v>463</v>
      </c>
      <c r="E10" s="20">
        <v>111.5</v>
      </c>
      <c r="F10" s="23">
        <f>E10*0.25</f>
        <v>27.875</v>
      </c>
      <c r="G10" s="41">
        <v>74.8</v>
      </c>
      <c r="H10" s="23">
        <f>G10*0.5</f>
        <v>37.4</v>
      </c>
      <c r="I10" s="41">
        <f>F10+H10</f>
        <v>65.275</v>
      </c>
      <c r="J10" s="34">
        <v>5</v>
      </c>
      <c r="K10" s="42"/>
    </row>
    <row r="12" spans="1:11" s="5" customFormat="1" ht="29.25" customHeight="1">
      <c r="A12" s="81" t="s">
        <v>55</v>
      </c>
      <c r="B12" s="81"/>
      <c r="C12" s="81"/>
      <c r="D12" s="81"/>
      <c r="E12" s="81" t="s">
        <v>56</v>
      </c>
      <c r="F12" s="81"/>
      <c r="G12" s="81"/>
      <c r="H12" s="81"/>
      <c r="I12" s="81" t="s">
        <v>57</v>
      </c>
      <c r="J12" s="81"/>
      <c r="K12" s="81"/>
    </row>
    <row r="13" spans="1:11" s="5" customFormat="1" ht="34.5" customHeight="1">
      <c r="A13" s="81" t="s">
        <v>58</v>
      </c>
      <c r="B13" s="81"/>
      <c r="C13" s="81"/>
      <c r="D13" s="81"/>
      <c r="E13" s="82"/>
      <c r="F13" s="82"/>
      <c r="G13" s="82"/>
      <c r="H13" s="82"/>
      <c r="I13" s="81" t="s">
        <v>59</v>
      </c>
      <c r="J13" s="81"/>
      <c r="K13" s="81"/>
    </row>
    <row r="14" spans="1:11" s="5" customFormat="1" ht="18.75">
      <c r="A14" s="26"/>
      <c r="B14" s="26"/>
      <c r="C14" s="26"/>
      <c r="D14" s="26"/>
      <c r="E14" s="26"/>
      <c r="F14" s="26"/>
      <c r="G14" s="26"/>
      <c r="H14" s="83">
        <v>43300</v>
      </c>
      <c r="I14" s="84"/>
      <c r="J14" s="84"/>
      <c r="K14" s="84"/>
    </row>
  </sheetData>
  <sheetProtection/>
  <mergeCells count="12">
    <mergeCell ref="E12:H12"/>
    <mergeCell ref="I12:K12"/>
    <mergeCell ref="A13:D13"/>
    <mergeCell ref="E13:H13"/>
    <mergeCell ref="I13:K13"/>
    <mergeCell ref="H14:K14"/>
    <mergeCell ref="A1:K1"/>
    <mergeCell ref="A2:K2"/>
    <mergeCell ref="A3:C3"/>
    <mergeCell ref="D3:F3"/>
    <mergeCell ref="G3:H3"/>
    <mergeCell ref="A12:D12"/>
  </mergeCells>
  <printOptions/>
  <pageMargins left="0.7" right="0.7" top="0.75" bottom="0.75" header="0.3" footer="0.3"/>
  <pageSetup orientation="landscape" paperSize="9"/>
</worksheet>
</file>

<file path=xl/worksheets/sheet17.xml><?xml version="1.0" encoding="utf-8"?>
<worksheet xmlns="http://schemas.openxmlformats.org/spreadsheetml/2006/main" xmlns:r="http://schemas.openxmlformats.org/officeDocument/2006/relationships">
  <dimension ref="A1:K10"/>
  <sheetViews>
    <sheetView zoomScalePageLayoutView="0" workbookViewId="0" topLeftCell="A1">
      <selection activeCell="D6" sqref="D6"/>
    </sheetView>
  </sheetViews>
  <sheetFormatPr defaultColWidth="9.140625" defaultRowHeight="15"/>
  <cols>
    <col min="1" max="1" width="11.00390625" style="6" customWidth="1"/>
    <col min="2" max="3" width="9.140625" style="6" customWidth="1"/>
    <col min="4" max="4" width="26.57421875" style="6" customWidth="1"/>
    <col min="5" max="5" width="9.140625" style="6" customWidth="1"/>
    <col min="6" max="6" width="14.00390625" style="6" customWidth="1"/>
    <col min="7" max="7" width="9.140625" style="6" customWidth="1"/>
    <col min="8" max="8" width="10.7109375" style="6" customWidth="1"/>
    <col min="9" max="9" width="9.28125" style="6" bestFit="1" customWidth="1"/>
    <col min="10" max="10" width="9.140625" style="6" customWidth="1"/>
    <col min="11" max="11" width="10.7109375" style="6" customWidth="1"/>
    <col min="12" max="16384" width="9.140625" style="6" customWidth="1"/>
  </cols>
  <sheetData>
    <row r="1" spans="1:11" s="1" customFormat="1" ht="27.75" customHeight="1">
      <c r="A1" s="85" t="s">
        <v>216</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8.25" customHeight="1">
      <c r="A3" s="87" t="s">
        <v>217</v>
      </c>
      <c r="B3" s="87"/>
      <c r="C3" s="87"/>
      <c r="D3" s="88" t="s">
        <v>168</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7" t="s">
        <v>21</v>
      </c>
      <c r="E5" s="11">
        <v>1</v>
      </c>
      <c r="F5" s="11" t="s">
        <v>22</v>
      </c>
      <c r="G5" s="11">
        <v>3</v>
      </c>
      <c r="H5" s="11" t="s">
        <v>64</v>
      </c>
      <c r="I5" s="11" t="s">
        <v>65</v>
      </c>
      <c r="J5" s="11">
        <v>6</v>
      </c>
      <c r="K5" s="28">
        <v>7</v>
      </c>
    </row>
    <row r="6" spans="1:11" ht="39" customHeight="1">
      <c r="A6" s="19" t="s">
        <v>218</v>
      </c>
      <c r="B6" s="20" t="s">
        <v>219</v>
      </c>
      <c r="C6" s="21" t="s">
        <v>28</v>
      </c>
      <c r="D6" s="80" t="s">
        <v>465</v>
      </c>
      <c r="E6" s="20">
        <v>130.5</v>
      </c>
      <c r="F6" s="23">
        <f>E6*0.25</f>
        <v>32.625</v>
      </c>
      <c r="G6" s="34">
        <v>81.01</v>
      </c>
      <c r="H6" s="25">
        <f>G6*0.5</f>
        <v>40.505</v>
      </c>
      <c r="I6" s="33">
        <f>F6+H6</f>
        <v>73.13</v>
      </c>
      <c r="J6" s="34">
        <v>1</v>
      </c>
      <c r="K6" s="42" t="s">
        <v>29</v>
      </c>
    </row>
    <row r="8" spans="1:11" s="5" customFormat="1" ht="29.25" customHeight="1">
      <c r="A8" s="81" t="s">
        <v>55</v>
      </c>
      <c r="B8" s="81"/>
      <c r="C8" s="81"/>
      <c r="D8" s="81"/>
      <c r="E8" s="81" t="s">
        <v>56</v>
      </c>
      <c r="F8" s="81"/>
      <c r="G8" s="81"/>
      <c r="H8" s="81"/>
      <c r="I8" s="81" t="s">
        <v>57</v>
      </c>
      <c r="J8" s="81"/>
      <c r="K8" s="81"/>
    </row>
    <row r="9" spans="1:11" s="5" customFormat="1" ht="34.5" customHeight="1">
      <c r="A9" s="81" t="s">
        <v>58</v>
      </c>
      <c r="B9" s="81"/>
      <c r="C9" s="81"/>
      <c r="D9" s="81"/>
      <c r="E9" s="82"/>
      <c r="F9" s="82"/>
      <c r="G9" s="82"/>
      <c r="H9" s="82"/>
      <c r="I9" s="81" t="s">
        <v>59</v>
      </c>
      <c r="J9" s="81"/>
      <c r="K9" s="81"/>
    </row>
    <row r="10" spans="1:11" s="5" customFormat="1" ht="18.75">
      <c r="A10" s="26"/>
      <c r="B10" s="26"/>
      <c r="C10" s="26"/>
      <c r="D10" s="26"/>
      <c r="E10" s="26"/>
      <c r="F10" s="26"/>
      <c r="G10" s="26"/>
      <c r="H10" s="83">
        <v>43300</v>
      </c>
      <c r="I10" s="84"/>
      <c r="J10" s="84"/>
      <c r="K10" s="84"/>
    </row>
  </sheetData>
  <sheetProtection/>
  <mergeCells count="12">
    <mergeCell ref="E8:H8"/>
    <mergeCell ref="I8:K8"/>
    <mergeCell ref="A9:D9"/>
    <mergeCell ref="E9:H9"/>
    <mergeCell ref="I9:K9"/>
    <mergeCell ref="H10:K10"/>
    <mergeCell ref="A1:K1"/>
    <mergeCell ref="A2:K2"/>
    <mergeCell ref="A3:C3"/>
    <mergeCell ref="D3:F3"/>
    <mergeCell ref="G3:H3"/>
    <mergeCell ref="A8:D8"/>
  </mergeCells>
  <printOptions horizontalCentered="1"/>
  <pageMargins left="0.7" right="0.7" top="0.75" bottom="0.75" header="0.3" footer="0.3"/>
  <pageSetup orientation="landscape" paperSize="9"/>
</worksheet>
</file>

<file path=xl/worksheets/sheet18.xml><?xml version="1.0" encoding="utf-8"?>
<worksheet xmlns="http://schemas.openxmlformats.org/spreadsheetml/2006/main" xmlns:r="http://schemas.openxmlformats.org/officeDocument/2006/relationships">
  <dimension ref="A1:K12"/>
  <sheetViews>
    <sheetView zoomScalePageLayoutView="0" workbookViewId="0" topLeftCell="A1">
      <selection activeCell="D5" sqref="D5:D8"/>
    </sheetView>
  </sheetViews>
  <sheetFormatPr defaultColWidth="9.140625" defaultRowHeight="15"/>
  <cols>
    <col min="1" max="1" width="12.57421875" style="6" customWidth="1"/>
    <col min="2" max="2" width="9.140625" style="6" customWidth="1"/>
    <col min="3" max="3" width="8.00390625" style="6" customWidth="1"/>
    <col min="4" max="4" width="24.28125" style="6" customWidth="1"/>
    <col min="5" max="5" width="9.140625" style="6" customWidth="1"/>
    <col min="6" max="6" width="15.140625" style="6" customWidth="1"/>
    <col min="7" max="7" width="9.140625" style="6" customWidth="1"/>
    <col min="8" max="8" width="10.140625" style="6" customWidth="1"/>
    <col min="9" max="9" width="9.28125" style="6" bestFit="1" customWidth="1"/>
    <col min="10" max="10" width="9.140625" style="6" customWidth="1"/>
    <col min="11" max="11" width="11.421875" style="6" customWidth="1"/>
    <col min="12" max="16384" width="9.140625" style="6" customWidth="1"/>
  </cols>
  <sheetData>
    <row r="1" spans="1:11" s="1" customFormat="1" ht="27.75" customHeight="1">
      <c r="A1" s="85" t="s">
        <v>220</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44.25" customHeight="1">
      <c r="A3" s="87" t="s">
        <v>221</v>
      </c>
      <c r="B3" s="87"/>
      <c r="C3" s="87"/>
      <c r="D3" s="88" t="s">
        <v>222</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5.5" customHeight="1">
      <c r="A6" s="12" t="s">
        <v>218</v>
      </c>
      <c r="B6" s="13" t="s">
        <v>223</v>
      </c>
      <c r="C6" s="14" t="s">
        <v>28</v>
      </c>
      <c r="D6" s="11" t="s">
        <v>466</v>
      </c>
      <c r="E6" s="13">
        <v>155.5</v>
      </c>
      <c r="F6" s="16">
        <f>E6*0.25</f>
        <v>38.875</v>
      </c>
      <c r="G6" s="30">
        <v>81.37</v>
      </c>
      <c r="H6" s="18">
        <f>G6*0.5</f>
        <v>40.685</v>
      </c>
      <c r="I6" s="29">
        <f>F6+H6</f>
        <v>79.56</v>
      </c>
      <c r="J6" s="30">
        <v>1</v>
      </c>
      <c r="K6" s="37" t="s">
        <v>29</v>
      </c>
    </row>
    <row r="7" spans="1:11" ht="24" customHeight="1">
      <c r="A7" s="12" t="s">
        <v>218</v>
      </c>
      <c r="B7" s="13" t="s">
        <v>224</v>
      </c>
      <c r="C7" s="14" t="s">
        <v>28</v>
      </c>
      <c r="D7" s="11" t="s">
        <v>467</v>
      </c>
      <c r="E7" s="13">
        <v>133.5</v>
      </c>
      <c r="F7" s="16">
        <f>E7*0.25</f>
        <v>33.375</v>
      </c>
      <c r="G7" s="30">
        <v>83.56</v>
      </c>
      <c r="H7" s="18">
        <f>G7*0.5</f>
        <v>41.78</v>
      </c>
      <c r="I7" s="29">
        <f>F7+H7</f>
        <v>75.155</v>
      </c>
      <c r="J7" s="30">
        <v>2</v>
      </c>
      <c r="K7" s="37" t="s">
        <v>29</v>
      </c>
    </row>
    <row r="8" spans="1:11" ht="27.75" customHeight="1" thickBot="1">
      <c r="A8" s="19" t="s">
        <v>218</v>
      </c>
      <c r="B8" s="20" t="s">
        <v>225</v>
      </c>
      <c r="C8" s="21" t="s">
        <v>28</v>
      </c>
      <c r="D8" s="11" t="s">
        <v>468</v>
      </c>
      <c r="E8" s="20">
        <v>125</v>
      </c>
      <c r="F8" s="23">
        <f>E8*0.25</f>
        <v>31.25</v>
      </c>
      <c r="G8" s="34">
        <v>76.91</v>
      </c>
      <c r="H8" s="25">
        <f>G8*0.5</f>
        <v>38.455</v>
      </c>
      <c r="I8" s="33">
        <f>F8+H8</f>
        <v>69.705</v>
      </c>
      <c r="J8" s="34">
        <v>3</v>
      </c>
      <c r="K8" s="42"/>
    </row>
    <row r="10" spans="1:11" s="5" customFormat="1" ht="29.25" customHeight="1">
      <c r="A10" s="81" t="s">
        <v>55</v>
      </c>
      <c r="B10" s="81"/>
      <c r="C10" s="81"/>
      <c r="D10" s="81"/>
      <c r="E10" s="81" t="s">
        <v>56</v>
      </c>
      <c r="F10" s="81"/>
      <c r="G10" s="81"/>
      <c r="H10" s="81"/>
      <c r="I10" s="81" t="s">
        <v>57</v>
      </c>
      <c r="J10" s="81"/>
      <c r="K10" s="81"/>
    </row>
    <row r="11" spans="1:11" s="5" customFormat="1" ht="34.5" customHeight="1">
      <c r="A11" s="81" t="s">
        <v>58</v>
      </c>
      <c r="B11" s="81"/>
      <c r="C11" s="81"/>
      <c r="D11" s="81"/>
      <c r="E11" s="82"/>
      <c r="F11" s="82"/>
      <c r="G11" s="82"/>
      <c r="H11" s="82"/>
      <c r="I11" s="81" t="s">
        <v>59</v>
      </c>
      <c r="J11" s="81"/>
      <c r="K11" s="81"/>
    </row>
    <row r="12" spans="1:11" s="5" customFormat="1" ht="18.75">
      <c r="A12" s="26"/>
      <c r="B12" s="26"/>
      <c r="C12" s="26"/>
      <c r="D12" s="26"/>
      <c r="E12" s="26"/>
      <c r="F12" s="26"/>
      <c r="G12" s="26"/>
      <c r="H12" s="83">
        <v>43300</v>
      </c>
      <c r="I12" s="84"/>
      <c r="J12" s="84"/>
      <c r="K12" s="84"/>
    </row>
  </sheetData>
  <sheetProtection/>
  <mergeCells count="12">
    <mergeCell ref="E10:H10"/>
    <mergeCell ref="I10:K10"/>
    <mergeCell ref="A11:D11"/>
    <mergeCell ref="E11:H11"/>
    <mergeCell ref="I11:K11"/>
    <mergeCell ref="H12:K12"/>
    <mergeCell ref="A1:K1"/>
    <mergeCell ref="A2:K2"/>
    <mergeCell ref="A3:C3"/>
    <mergeCell ref="D3:F3"/>
    <mergeCell ref="G3:H3"/>
    <mergeCell ref="A10:D10"/>
  </mergeCells>
  <printOptions horizontalCentered="1"/>
  <pageMargins left="0.7" right="0.7" top="0.75" bottom="0.75" header="0.3" footer="0.3"/>
  <pageSetup orientation="landscape" paperSize="9"/>
</worksheet>
</file>

<file path=xl/worksheets/sheet19.xml><?xml version="1.0" encoding="utf-8"?>
<worksheet xmlns="http://schemas.openxmlformats.org/spreadsheetml/2006/main" xmlns:r="http://schemas.openxmlformats.org/officeDocument/2006/relationships">
  <dimension ref="A1:K10"/>
  <sheetViews>
    <sheetView zoomScalePageLayoutView="0" workbookViewId="0" topLeftCell="A1">
      <selection activeCell="D5" sqref="D5"/>
    </sheetView>
  </sheetViews>
  <sheetFormatPr defaultColWidth="9.140625" defaultRowHeight="15"/>
  <cols>
    <col min="1" max="1" width="12.57421875" style="6" customWidth="1"/>
    <col min="2" max="2" width="9.140625" style="6" customWidth="1"/>
    <col min="3" max="3" width="7.57421875" style="6" customWidth="1"/>
    <col min="4" max="4" width="25.140625" style="6" customWidth="1"/>
    <col min="5" max="5" width="9.140625" style="6" customWidth="1"/>
    <col min="6" max="6" width="17.7109375" style="6" customWidth="1"/>
    <col min="7" max="7" width="9.140625" style="6" customWidth="1"/>
    <col min="8" max="8" width="10.140625" style="6" customWidth="1"/>
    <col min="9" max="9" width="9.28125" style="6" bestFit="1" customWidth="1"/>
    <col min="10" max="10" width="9.140625" style="6" customWidth="1"/>
    <col min="11" max="11" width="10.421875" style="6" customWidth="1"/>
    <col min="12" max="16384" width="9.140625" style="6" customWidth="1"/>
  </cols>
  <sheetData>
    <row r="1" spans="1:11" s="1" customFormat="1" ht="27.75" customHeight="1">
      <c r="A1" s="85" t="s">
        <v>226</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40.5" customHeight="1">
      <c r="A3" s="87" t="s">
        <v>227</v>
      </c>
      <c r="B3" s="87"/>
      <c r="C3" s="87"/>
      <c r="D3" s="88" t="s">
        <v>168</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7" t="s">
        <v>21</v>
      </c>
      <c r="E5" s="11">
        <v>1</v>
      </c>
      <c r="F5" s="11" t="s">
        <v>22</v>
      </c>
      <c r="G5" s="11">
        <v>3</v>
      </c>
      <c r="H5" s="11" t="s">
        <v>64</v>
      </c>
      <c r="I5" s="11" t="s">
        <v>65</v>
      </c>
      <c r="J5" s="11">
        <v>6</v>
      </c>
      <c r="K5" s="28">
        <v>7</v>
      </c>
    </row>
    <row r="6" spans="1:11" ht="36" customHeight="1">
      <c r="A6" s="19" t="s">
        <v>170</v>
      </c>
      <c r="B6" s="20" t="s">
        <v>228</v>
      </c>
      <c r="C6" s="21" t="s">
        <v>28</v>
      </c>
      <c r="D6" s="80" t="s">
        <v>469</v>
      </c>
      <c r="E6" s="20">
        <v>141.5</v>
      </c>
      <c r="F6" s="23">
        <f>E6*0.25</f>
        <v>35.375</v>
      </c>
      <c r="G6" s="34">
        <v>86.44</v>
      </c>
      <c r="H6" s="23">
        <f>G6*0.5</f>
        <v>43.22</v>
      </c>
      <c r="I6" s="41">
        <f>F6+H6</f>
        <v>78.595</v>
      </c>
      <c r="J6" s="34">
        <v>1</v>
      </c>
      <c r="K6" s="42" t="s">
        <v>29</v>
      </c>
    </row>
    <row r="8" spans="1:11" s="5" customFormat="1" ht="29.25" customHeight="1">
      <c r="A8" s="81" t="s">
        <v>55</v>
      </c>
      <c r="B8" s="81"/>
      <c r="C8" s="81"/>
      <c r="D8" s="81"/>
      <c r="E8" s="81" t="s">
        <v>56</v>
      </c>
      <c r="F8" s="81"/>
      <c r="G8" s="81"/>
      <c r="H8" s="81"/>
      <c r="I8" s="81" t="s">
        <v>57</v>
      </c>
      <c r="J8" s="81"/>
      <c r="K8" s="81"/>
    </row>
    <row r="9" spans="1:11" s="5" customFormat="1" ht="34.5" customHeight="1">
      <c r="A9" s="81" t="s">
        <v>58</v>
      </c>
      <c r="B9" s="81"/>
      <c r="C9" s="81"/>
      <c r="D9" s="81"/>
      <c r="E9" s="82"/>
      <c r="F9" s="82"/>
      <c r="G9" s="82"/>
      <c r="H9" s="82"/>
      <c r="I9" s="81" t="s">
        <v>59</v>
      </c>
      <c r="J9" s="81"/>
      <c r="K9" s="81"/>
    </row>
    <row r="10" spans="1:11" s="5" customFormat="1" ht="18.75">
      <c r="A10" s="26"/>
      <c r="B10" s="26"/>
      <c r="C10" s="26"/>
      <c r="D10" s="26"/>
      <c r="E10" s="26"/>
      <c r="F10" s="26"/>
      <c r="G10" s="26"/>
      <c r="H10" s="83">
        <v>43300</v>
      </c>
      <c r="I10" s="84"/>
      <c r="J10" s="84"/>
      <c r="K10" s="84"/>
    </row>
  </sheetData>
  <sheetProtection/>
  <mergeCells count="12">
    <mergeCell ref="E8:H8"/>
    <mergeCell ref="I8:K8"/>
    <mergeCell ref="A9:D9"/>
    <mergeCell ref="E9:H9"/>
    <mergeCell ref="I9:K9"/>
    <mergeCell ref="H10:K10"/>
    <mergeCell ref="A1:K1"/>
    <mergeCell ref="A2:K2"/>
    <mergeCell ref="A3:C3"/>
    <mergeCell ref="D3:F3"/>
    <mergeCell ref="G3:H3"/>
    <mergeCell ref="A8:D8"/>
  </mergeCells>
  <printOptions horizontalCentered="1"/>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K12"/>
  <sheetViews>
    <sheetView zoomScalePageLayoutView="0" workbookViewId="0" topLeftCell="A1">
      <selection activeCell="D5" sqref="D5:D8"/>
    </sheetView>
  </sheetViews>
  <sheetFormatPr defaultColWidth="9.140625" defaultRowHeight="15"/>
  <cols>
    <col min="1" max="1" width="12.140625" style="6" customWidth="1"/>
    <col min="2" max="2" width="9.140625" style="6" customWidth="1"/>
    <col min="3" max="3" width="7.8515625" style="6" customWidth="1"/>
    <col min="4" max="4" width="25.7109375" style="6" customWidth="1"/>
    <col min="5" max="5" width="9.140625" style="6" customWidth="1"/>
    <col min="6" max="6" width="17.421875" style="6" customWidth="1"/>
    <col min="7" max="7" width="9.140625" style="6" customWidth="1"/>
    <col min="8" max="8" width="10.7109375" style="6" customWidth="1"/>
    <col min="9" max="9" width="9.28125" style="6" bestFit="1" customWidth="1"/>
    <col min="10" max="10" width="9.140625" style="6" customWidth="1"/>
    <col min="11" max="11" width="11.28125" style="6" customWidth="1"/>
    <col min="12" max="16384" width="9.140625" style="6" customWidth="1"/>
  </cols>
  <sheetData>
    <row r="1" spans="1:11" s="1" customFormat="1" ht="27.75" customHeight="1">
      <c r="A1" s="85" t="s">
        <v>229</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6" customHeight="1">
      <c r="A3" s="87" t="s">
        <v>230</v>
      </c>
      <c r="B3" s="87"/>
      <c r="C3" s="87"/>
      <c r="D3" s="88" t="s">
        <v>222</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31.5" customHeight="1">
      <c r="A6" s="12" t="s">
        <v>170</v>
      </c>
      <c r="B6" s="13" t="s">
        <v>231</v>
      </c>
      <c r="C6" s="14" t="s">
        <v>28</v>
      </c>
      <c r="D6" s="11" t="s">
        <v>470</v>
      </c>
      <c r="E6" s="13">
        <v>136</v>
      </c>
      <c r="F6" s="16">
        <f>E6*0.25</f>
        <v>34</v>
      </c>
      <c r="G6" s="30">
        <v>82.82</v>
      </c>
      <c r="H6" s="16">
        <f>G6*0.5</f>
        <v>41.41</v>
      </c>
      <c r="I6" s="44">
        <f>F6+H6</f>
        <v>75.41</v>
      </c>
      <c r="J6" s="30">
        <v>1</v>
      </c>
      <c r="K6" s="37" t="s">
        <v>29</v>
      </c>
    </row>
    <row r="7" spans="1:11" ht="34.5" customHeight="1">
      <c r="A7" s="12" t="s">
        <v>170</v>
      </c>
      <c r="B7" s="13" t="s">
        <v>232</v>
      </c>
      <c r="C7" s="14" t="s">
        <v>28</v>
      </c>
      <c r="D7" s="11" t="s">
        <v>471</v>
      </c>
      <c r="E7" s="13">
        <v>126.5</v>
      </c>
      <c r="F7" s="16">
        <f>E7*0.25</f>
        <v>31.625</v>
      </c>
      <c r="G7" s="30">
        <v>81.96</v>
      </c>
      <c r="H7" s="16">
        <f>G7*0.5</f>
        <v>40.98</v>
      </c>
      <c r="I7" s="44">
        <f>F7+H7</f>
        <v>72.60499999999999</v>
      </c>
      <c r="J7" s="30">
        <v>2</v>
      </c>
      <c r="K7" s="37" t="s">
        <v>29</v>
      </c>
    </row>
    <row r="8" spans="1:11" ht="34.5" customHeight="1" thickBot="1">
      <c r="A8" s="19" t="s">
        <v>170</v>
      </c>
      <c r="B8" s="20" t="s">
        <v>233</v>
      </c>
      <c r="C8" s="21" t="s">
        <v>84</v>
      </c>
      <c r="D8" s="11" t="s">
        <v>472</v>
      </c>
      <c r="E8" s="20">
        <v>95.5</v>
      </c>
      <c r="F8" s="23">
        <f>E8*0.25</f>
        <v>23.875</v>
      </c>
      <c r="G8" s="34">
        <v>73.76</v>
      </c>
      <c r="H8" s="23">
        <f>G8*0.5</f>
        <v>36.88</v>
      </c>
      <c r="I8" s="41">
        <f>F8+H8</f>
        <v>60.755</v>
      </c>
      <c r="J8" s="34">
        <v>3</v>
      </c>
      <c r="K8" s="42"/>
    </row>
    <row r="9" s="62" customFormat="1" ht="15"/>
    <row r="10" spans="1:11" s="5" customFormat="1" ht="29.25" customHeight="1">
      <c r="A10" s="81" t="s">
        <v>55</v>
      </c>
      <c r="B10" s="81"/>
      <c r="C10" s="81"/>
      <c r="D10" s="81"/>
      <c r="E10" s="81" t="s">
        <v>56</v>
      </c>
      <c r="F10" s="81"/>
      <c r="G10" s="81"/>
      <c r="H10" s="81"/>
      <c r="I10" s="81" t="s">
        <v>57</v>
      </c>
      <c r="J10" s="81"/>
      <c r="K10" s="81"/>
    </row>
    <row r="11" spans="1:11" s="5" customFormat="1" ht="34.5" customHeight="1">
      <c r="A11" s="81" t="s">
        <v>58</v>
      </c>
      <c r="B11" s="81"/>
      <c r="C11" s="81"/>
      <c r="D11" s="81"/>
      <c r="E11" s="82"/>
      <c r="F11" s="82"/>
      <c r="G11" s="82"/>
      <c r="H11" s="82"/>
      <c r="I11" s="81" t="s">
        <v>59</v>
      </c>
      <c r="J11" s="81"/>
      <c r="K11" s="81"/>
    </row>
    <row r="12" spans="1:11" s="5" customFormat="1" ht="18.75">
      <c r="A12" s="26"/>
      <c r="B12" s="26"/>
      <c r="C12" s="26"/>
      <c r="D12" s="26"/>
      <c r="E12" s="26"/>
      <c r="F12" s="26"/>
      <c r="G12" s="26"/>
      <c r="H12" s="83">
        <v>43300</v>
      </c>
      <c r="I12" s="84"/>
      <c r="J12" s="84"/>
      <c r="K12" s="84"/>
    </row>
  </sheetData>
  <sheetProtection/>
  <mergeCells count="12">
    <mergeCell ref="E10:H10"/>
    <mergeCell ref="I10:K10"/>
    <mergeCell ref="A11:D11"/>
    <mergeCell ref="E11:H11"/>
    <mergeCell ref="I11:K11"/>
    <mergeCell ref="H12:K12"/>
    <mergeCell ref="A1:K1"/>
    <mergeCell ref="A2:K2"/>
    <mergeCell ref="A3:C3"/>
    <mergeCell ref="D3:F3"/>
    <mergeCell ref="G3:H3"/>
    <mergeCell ref="A10:D10"/>
  </mergeCells>
  <printOptions horizontalCentered="1"/>
  <pageMargins left="0.7" right="0.7" top="0.75" bottom="0.75" header="0.3" footer="0.3"/>
  <pageSetup orientation="landscape" paperSize="9"/>
</worksheet>
</file>

<file path=xl/worksheets/sheet21.xml><?xml version="1.0" encoding="utf-8"?>
<worksheet xmlns="http://schemas.openxmlformats.org/spreadsheetml/2006/main" xmlns:r="http://schemas.openxmlformats.org/officeDocument/2006/relationships">
  <dimension ref="A1:K11"/>
  <sheetViews>
    <sheetView zoomScalePageLayoutView="0" workbookViewId="0" topLeftCell="A1">
      <selection activeCell="D5" sqref="D5:D7"/>
    </sheetView>
  </sheetViews>
  <sheetFormatPr defaultColWidth="9.140625" defaultRowHeight="15"/>
  <cols>
    <col min="1" max="1" width="11.57421875" style="6" customWidth="1"/>
    <col min="2" max="3" width="9.140625" style="6" customWidth="1"/>
    <col min="4" max="4" width="25.7109375" style="6" customWidth="1"/>
    <col min="5" max="5" width="9.140625" style="6" customWidth="1"/>
    <col min="6" max="6" width="16.140625" style="6" customWidth="1"/>
    <col min="7" max="7" width="9.140625" style="6" customWidth="1"/>
    <col min="8" max="8" width="10.57421875" style="6" bestFit="1" customWidth="1"/>
    <col min="9" max="9" width="9.28125" style="6" bestFit="1" customWidth="1"/>
    <col min="10" max="10" width="9.140625" style="6" customWidth="1"/>
    <col min="11" max="11" width="11.28125" style="6" customWidth="1"/>
    <col min="12" max="16384" width="9.140625" style="6" customWidth="1"/>
  </cols>
  <sheetData>
    <row r="1" spans="1:11" s="1" customFormat="1" ht="27.75" customHeight="1">
      <c r="A1" s="85" t="s">
        <v>234</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7.5" customHeight="1">
      <c r="A3" s="87" t="s">
        <v>235</v>
      </c>
      <c r="B3" s="87"/>
      <c r="C3" s="87"/>
      <c r="D3" s="88" t="s">
        <v>236</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36.75" customHeight="1">
      <c r="A6" s="12" t="s">
        <v>170</v>
      </c>
      <c r="B6" s="13" t="s">
        <v>237</v>
      </c>
      <c r="C6" s="14" t="s">
        <v>84</v>
      </c>
      <c r="D6" s="11" t="s">
        <v>473</v>
      </c>
      <c r="E6" s="13">
        <v>120.5</v>
      </c>
      <c r="F6" s="16">
        <f>E6*0.25</f>
        <v>30.125</v>
      </c>
      <c r="G6" s="30">
        <v>84.48</v>
      </c>
      <c r="H6" s="16">
        <f>G6*0.5</f>
        <v>42.24</v>
      </c>
      <c r="I6" s="44">
        <f>F6+H6</f>
        <v>72.36500000000001</v>
      </c>
      <c r="J6" s="30">
        <v>1</v>
      </c>
      <c r="K6" s="37" t="s">
        <v>29</v>
      </c>
    </row>
    <row r="7" spans="1:11" ht="33" customHeight="1" thickBot="1">
      <c r="A7" s="19" t="s">
        <v>170</v>
      </c>
      <c r="B7" s="20" t="s">
        <v>238</v>
      </c>
      <c r="C7" s="21" t="s">
        <v>84</v>
      </c>
      <c r="D7" s="11" t="s">
        <v>474</v>
      </c>
      <c r="E7" s="20">
        <v>96</v>
      </c>
      <c r="F7" s="23">
        <f>E7*0.25</f>
        <v>24</v>
      </c>
      <c r="G7" s="34">
        <v>85.12</v>
      </c>
      <c r="H7" s="23">
        <f>G7*0.5</f>
        <v>42.56</v>
      </c>
      <c r="I7" s="41">
        <f>F7+H7</f>
        <v>66.56</v>
      </c>
      <c r="J7" s="34">
        <v>2</v>
      </c>
      <c r="K7" s="42"/>
    </row>
    <row r="9" spans="1:11" s="5" customFormat="1" ht="29.25" customHeight="1">
      <c r="A9" s="81" t="s">
        <v>55</v>
      </c>
      <c r="B9" s="81"/>
      <c r="C9" s="81"/>
      <c r="D9" s="81"/>
      <c r="E9" s="81" t="s">
        <v>56</v>
      </c>
      <c r="F9" s="81"/>
      <c r="G9" s="81"/>
      <c r="H9" s="81"/>
      <c r="I9" s="81" t="s">
        <v>57</v>
      </c>
      <c r="J9" s="81"/>
      <c r="K9" s="81"/>
    </row>
    <row r="10" spans="1:11" s="5" customFormat="1" ht="34.5" customHeight="1">
      <c r="A10" s="81" t="s">
        <v>58</v>
      </c>
      <c r="B10" s="81"/>
      <c r="C10" s="81"/>
      <c r="D10" s="81"/>
      <c r="E10" s="82"/>
      <c r="F10" s="82"/>
      <c r="G10" s="82"/>
      <c r="H10" s="82"/>
      <c r="I10" s="81" t="s">
        <v>59</v>
      </c>
      <c r="J10" s="81"/>
      <c r="K10" s="81"/>
    </row>
    <row r="11" spans="1:11" s="5" customFormat="1" ht="18.75">
      <c r="A11" s="26"/>
      <c r="B11" s="26"/>
      <c r="C11" s="26"/>
      <c r="D11" s="26"/>
      <c r="E11" s="26"/>
      <c r="F11" s="26"/>
      <c r="G11" s="26"/>
      <c r="H11" s="83">
        <v>43300</v>
      </c>
      <c r="I11" s="84"/>
      <c r="J11" s="84"/>
      <c r="K11" s="84"/>
    </row>
  </sheetData>
  <sheetProtection/>
  <mergeCells count="12">
    <mergeCell ref="E9:H9"/>
    <mergeCell ref="I9:K9"/>
    <mergeCell ref="A10:D10"/>
    <mergeCell ref="E10:H10"/>
    <mergeCell ref="I10:K10"/>
    <mergeCell ref="H11:K11"/>
    <mergeCell ref="A1:K1"/>
    <mergeCell ref="A2:K2"/>
    <mergeCell ref="A3:C3"/>
    <mergeCell ref="D3:F3"/>
    <mergeCell ref="G3:H3"/>
    <mergeCell ref="A9:D9"/>
  </mergeCells>
  <printOptions horizontalCentered="1"/>
  <pageMargins left="0.7" right="0.7" top="0.75" bottom="0.75" header="0.3" footer="0.3"/>
  <pageSetup orientation="landscape" paperSize="9"/>
</worksheet>
</file>

<file path=xl/worksheets/sheet22.xml><?xml version="1.0" encoding="utf-8"?>
<worksheet xmlns="http://schemas.openxmlformats.org/spreadsheetml/2006/main" xmlns:r="http://schemas.openxmlformats.org/officeDocument/2006/relationships">
  <dimension ref="A1:K12"/>
  <sheetViews>
    <sheetView zoomScalePageLayoutView="0" workbookViewId="0" topLeftCell="A1">
      <selection activeCell="D5" sqref="D5:D8"/>
    </sheetView>
  </sheetViews>
  <sheetFormatPr defaultColWidth="9.140625" defaultRowHeight="15"/>
  <cols>
    <col min="1" max="1" width="12.421875" style="6" customWidth="1"/>
    <col min="2" max="2" width="9.140625" style="6" customWidth="1"/>
    <col min="3" max="3" width="7.8515625" style="6" customWidth="1"/>
    <col min="4" max="4" width="25.7109375" style="6" customWidth="1"/>
    <col min="5" max="5" width="9.140625" style="6" customWidth="1"/>
    <col min="6" max="6" width="16.140625" style="6" customWidth="1"/>
    <col min="7" max="7" width="9.28125" style="6" bestFit="1" customWidth="1"/>
    <col min="8" max="8" width="10.57421875" style="6" bestFit="1" customWidth="1"/>
    <col min="9" max="9" width="9.28125" style="6" bestFit="1" customWidth="1"/>
    <col min="10" max="10" width="7.140625" style="6" customWidth="1"/>
    <col min="11" max="11" width="11.28125" style="6" customWidth="1"/>
    <col min="12" max="16384" width="9.140625" style="6" customWidth="1"/>
  </cols>
  <sheetData>
    <row r="1" spans="1:11" s="1" customFormat="1" ht="27.75" customHeight="1">
      <c r="A1" s="85" t="s">
        <v>239</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7.5" customHeight="1">
      <c r="A3" s="87" t="s">
        <v>240</v>
      </c>
      <c r="B3" s="87"/>
      <c r="C3" s="87"/>
      <c r="D3" s="88" t="s">
        <v>161</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4.75" customHeight="1">
      <c r="A6" s="12" t="s">
        <v>113</v>
      </c>
      <c r="B6" s="13" t="s">
        <v>241</v>
      </c>
      <c r="C6" s="14" t="s">
        <v>28</v>
      </c>
      <c r="D6" s="11" t="s">
        <v>475</v>
      </c>
      <c r="E6" s="13">
        <v>133</v>
      </c>
      <c r="F6" s="16">
        <f>E6*0.25</f>
        <v>33.25</v>
      </c>
      <c r="G6" s="44">
        <v>85.9</v>
      </c>
      <c r="H6" s="16">
        <f>G6*0.5</f>
        <v>42.95</v>
      </c>
      <c r="I6" s="44">
        <f>F6+H6</f>
        <v>76.2</v>
      </c>
      <c r="J6" s="30">
        <v>1</v>
      </c>
      <c r="K6" s="37" t="s">
        <v>29</v>
      </c>
    </row>
    <row r="7" spans="1:11" ht="24.75" customHeight="1">
      <c r="A7" s="12" t="s">
        <v>113</v>
      </c>
      <c r="B7" s="13" t="s">
        <v>242</v>
      </c>
      <c r="C7" s="14" t="s">
        <v>28</v>
      </c>
      <c r="D7" s="11" t="s">
        <v>476</v>
      </c>
      <c r="E7" s="13">
        <v>127.5</v>
      </c>
      <c r="F7" s="16">
        <f>E7*0.25</f>
        <v>31.875</v>
      </c>
      <c r="G7" s="44">
        <v>88.3</v>
      </c>
      <c r="H7" s="16">
        <f>G7*0.5</f>
        <v>44.15</v>
      </c>
      <c r="I7" s="44">
        <f>F7+H7</f>
        <v>76.025</v>
      </c>
      <c r="J7" s="30">
        <v>2</v>
      </c>
      <c r="K7" s="37"/>
    </row>
    <row r="8" spans="1:11" ht="24.75" customHeight="1" thickBot="1">
      <c r="A8" s="19" t="s">
        <v>113</v>
      </c>
      <c r="B8" s="20" t="s">
        <v>243</v>
      </c>
      <c r="C8" s="21" t="s">
        <v>84</v>
      </c>
      <c r="D8" s="11" t="s">
        <v>477</v>
      </c>
      <c r="E8" s="20">
        <v>120</v>
      </c>
      <c r="F8" s="23">
        <f>E8*0.25</f>
        <v>30</v>
      </c>
      <c r="G8" s="41">
        <v>84</v>
      </c>
      <c r="H8" s="23">
        <f>G8*0.5</f>
        <v>42</v>
      </c>
      <c r="I8" s="41">
        <f>F8+H8</f>
        <v>72</v>
      </c>
      <c r="J8" s="34">
        <v>3</v>
      </c>
      <c r="K8" s="42"/>
    </row>
    <row r="10" spans="1:11" s="5" customFormat="1" ht="29.25" customHeight="1">
      <c r="A10" s="81" t="s">
        <v>55</v>
      </c>
      <c r="B10" s="81"/>
      <c r="C10" s="81"/>
      <c r="D10" s="81"/>
      <c r="E10" s="81" t="s">
        <v>56</v>
      </c>
      <c r="F10" s="81"/>
      <c r="G10" s="81"/>
      <c r="H10" s="81"/>
      <c r="I10" s="81" t="s">
        <v>57</v>
      </c>
      <c r="J10" s="81"/>
      <c r="K10" s="81"/>
    </row>
    <row r="11" spans="1:11" s="5" customFormat="1" ht="34.5" customHeight="1">
      <c r="A11" s="81" t="s">
        <v>58</v>
      </c>
      <c r="B11" s="81"/>
      <c r="C11" s="81"/>
      <c r="D11" s="81"/>
      <c r="E11" s="82"/>
      <c r="F11" s="82"/>
      <c r="G11" s="82"/>
      <c r="H11" s="82"/>
      <c r="I11" s="81" t="s">
        <v>59</v>
      </c>
      <c r="J11" s="81"/>
      <c r="K11" s="81"/>
    </row>
    <row r="12" spans="1:11" s="5" customFormat="1" ht="18.75">
      <c r="A12" s="26"/>
      <c r="B12" s="26"/>
      <c r="C12" s="26"/>
      <c r="D12" s="26"/>
      <c r="E12" s="26"/>
      <c r="F12" s="26"/>
      <c r="G12" s="26"/>
      <c r="H12" s="83">
        <v>43300</v>
      </c>
      <c r="I12" s="84"/>
      <c r="J12" s="84"/>
      <c r="K12" s="84"/>
    </row>
  </sheetData>
  <sheetProtection/>
  <mergeCells count="12">
    <mergeCell ref="E10:H10"/>
    <mergeCell ref="I10:K10"/>
    <mergeCell ref="A11:D11"/>
    <mergeCell ref="E11:H11"/>
    <mergeCell ref="I11:K11"/>
    <mergeCell ref="H12:K12"/>
    <mergeCell ref="A1:K1"/>
    <mergeCell ref="A2:K2"/>
    <mergeCell ref="A3:C3"/>
    <mergeCell ref="D3:F3"/>
    <mergeCell ref="G3:H3"/>
    <mergeCell ref="A10:D10"/>
  </mergeCells>
  <printOptions horizontalCentered="1"/>
  <pageMargins left="0.7" right="0.7" top="0.75" bottom="0.75" header="0.3" footer="0.3"/>
  <pageSetup orientation="landscape" paperSize="9"/>
</worksheet>
</file>

<file path=xl/worksheets/sheet23.xml><?xml version="1.0" encoding="utf-8"?>
<worksheet xmlns="http://schemas.openxmlformats.org/spreadsheetml/2006/main" xmlns:r="http://schemas.openxmlformats.org/officeDocument/2006/relationships">
  <dimension ref="A1:K17"/>
  <sheetViews>
    <sheetView zoomScalePageLayoutView="0" workbookViewId="0" topLeftCell="A1">
      <selection activeCell="D5" sqref="D5:D13"/>
    </sheetView>
  </sheetViews>
  <sheetFormatPr defaultColWidth="9.140625" defaultRowHeight="15"/>
  <cols>
    <col min="1" max="1" width="11.28125" style="6" customWidth="1"/>
    <col min="2" max="3" width="9.140625" style="6" customWidth="1"/>
    <col min="4" max="4" width="25.7109375" style="6" customWidth="1"/>
    <col min="5" max="5" width="9.140625" style="6" customWidth="1"/>
    <col min="6" max="6" width="16.140625" style="6" customWidth="1"/>
    <col min="7" max="7" width="9.140625" style="6" customWidth="1"/>
    <col min="8" max="8" width="10.57421875" style="6" bestFit="1" customWidth="1"/>
    <col min="9" max="9" width="9.28125" style="6" bestFit="1" customWidth="1"/>
    <col min="10" max="10" width="9.140625" style="6" customWidth="1"/>
    <col min="11" max="11" width="11.28125" style="6" customWidth="1"/>
    <col min="12" max="16384" width="9.140625" style="6" customWidth="1"/>
  </cols>
  <sheetData>
    <row r="1" spans="1:11" s="1" customFormat="1" ht="27.75" customHeight="1">
      <c r="A1" s="85" t="s">
        <v>244</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7.5" customHeight="1">
      <c r="A3" s="87" t="s">
        <v>245</v>
      </c>
      <c r="B3" s="87"/>
      <c r="C3" s="87"/>
      <c r="D3" s="88" t="s">
        <v>246</v>
      </c>
      <c r="E3" s="88"/>
      <c r="F3" s="88"/>
      <c r="G3" s="88" t="s">
        <v>247</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4.75" customHeight="1">
      <c r="A6" s="12" t="s">
        <v>218</v>
      </c>
      <c r="B6" s="13" t="s">
        <v>248</v>
      </c>
      <c r="C6" s="14" t="s">
        <v>28</v>
      </c>
      <c r="D6" s="11" t="s">
        <v>478</v>
      </c>
      <c r="E6" s="13">
        <v>154</v>
      </c>
      <c r="F6" s="16">
        <f aca="true" t="shared" si="0" ref="F6:F13">E6*0.25</f>
        <v>38.5</v>
      </c>
      <c r="G6" s="30">
        <v>82.66</v>
      </c>
      <c r="H6" s="18">
        <f aca="true" t="shared" si="1" ref="H6:H13">G6*0.5</f>
        <v>41.33</v>
      </c>
      <c r="I6" s="29">
        <f aca="true" t="shared" si="2" ref="I6:I13">F6+H6</f>
        <v>79.83</v>
      </c>
      <c r="J6" s="30">
        <v>1</v>
      </c>
      <c r="K6" s="37" t="s">
        <v>29</v>
      </c>
    </row>
    <row r="7" spans="1:11" ht="24.75" customHeight="1">
      <c r="A7" s="12" t="s">
        <v>218</v>
      </c>
      <c r="B7" s="13" t="s">
        <v>249</v>
      </c>
      <c r="C7" s="14" t="s">
        <v>84</v>
      </c>
      <c r="D7" s="11" t="s">
        <v>479</v>
      </c>
      <c r="E7" s="13">
        <v>135.5</v>
      </c>
      <c r="F7" s="16">
        <f t="shared" si="0"/>
        <v>33.875</v>
      </c>
      <c r="G7" s="30">
        <v>85.19</v>
      </c>
      <c r="H7" s="18">
        <f t="shared" si="1"/>
        <v>42.595</v>
      </c>
      <c r="I7" s="29">
        <f t="shared" si="2"/>
        <v>76.47</v>
      </c>
      <c r="J7" s="30">
        <v>2</v>
      </c>
      <c r="K7" s="37" t="s">
        <v>29</v>
      </c>
    </row>
    <row r="8" spans="1:11" ht="24.75" customHeight="1">
      <c r="A8" s="12" t="s">
        <v>218</v>
      </c>
      <c r="B8" s="13" t="s">
        <v>250</v>
      </c>
      <c r="C8" s="14" t="s">
        <v>28</v>
      </c>
      <c r="D8" s="11" t="s">
        <v>480</v>
      </c>
      <c r="E8" s="13">
        <v>138</v>
      </c>
      <c r="F8" s="16">
        <f t="shared" si="0"/>
        <v>34.5</v>
      </c>
      <c r="G8" s="30">
        <v>81.77</v>
      </c>
      <c r="H8" s="18">
        <f t="shared" si="1"/>
        <v>40.885</v>
      </c>
      <c r="I8" s="29">
        <f t="shared" si="2"/>
        <v>75.38499999999999</v>
      </c>
      <c r="J8" s="30">
        <v>3</v>
      </c>
      <c r="K8" s="37" t="s">
        <v>29</v>
      </c>
    </row>
    <row r="9" spans="1:11" ht="24.75" customHeight="1">
      <c r="A9" s="12" t="s">
        <v>218</v>
      </c>
      <c r="B9" s="13" t="s">
        <v>251</v>
      </c>
      <c r="C9" s="14" t="s">
        <v>28</v>
      </c>
      <c r="D9" s="11" t="s">
        <v>481</v>
      </c>
      <c r="E9" s="13">
        <v>126</v>
      </c>
      <c r="F9" s="16">
        <f t="shared" si="0"/>
        <v>31.5</v>
      </c>
      <c r="G9" s="30">
        <v>84.52</v>
      </c>
      <c r="H9" s="18">
        <f t="shared" si="1"/>
        <v>42.26</v>
      </c>
      <c r="I9" s="29">
        <f t="shared" si="2"/>
        <v>73.75999999999999</v>
      </c>
      <c r="J9" s="30">
        <v>4</v>
      </c>
      <c r="K9" s="37" t="s">
        <v>29</v>
      </c>
    </row>
    <row r="10" spans="1:11" ht="24.75" customHeight="1">
      <c r="A10" s="12" t="s">
        <v>218</v>
      </c>
      <c r="B10" s="13" t="s">
        <v>252</v>
      </c>
      <c r="C10" s="14" t="s">
        <v>84</v>
      </c>
      <c r="D10" s="11" t="s">
        <v>482</v>
      </c>
      <c r="E10" s="13">
        <v>132</v>
      </c>
      <c r="F10" s="16">
        <f t="shared" si="0"/>
        <v>33</v>
      </c>
      <c r="G10" s="30">
        <v>81.14</v>
      </c>
      <c r="H10" s="18">
        <f t="shared" si="1"/>
        <v>40.57</v>
      </c>
      <c r="I10" s="29">
        <f t="shared" si="2"/>
        <v>73.57</v>
      </c>
      <c r="J10" s="30">
        <v>5</v>
      </c>
      <c r="K10" s="37"/>
    </row>
    <row r="11" spans="1:11" ht="24.75" customHeight="1">
      <c r="A11" s="12" t="s">
        <v>218</v>
      </c>
      <c r="B11" s="13" t="s">
        <v>253</v>
      </c>
      <c r="C11" s="14" t="s">
        <v>28</v>
      </c>
      <c r="D11" s="11" t="s">
        <v>483</v>
      </c>
      <c r="E11" s="13">
        <v>146.5</v>
      </c>
      <c r="F11" s="16">
        <f t="shared" si="0"/>
        <v>36.625</v>
      </c>
      <c r="G11" s="30">
        <v>71.31</v>
      </c>
      <c r="H11" s="18">
        <f t="shared" si="1"/>
        <v>35.655</v>
      </c>
      <c r="I11" s="29">
        <f t="shared" si="2"/>
        <v>72.28</v>
      </c>
      <c r="J11" s="30">
        <v>6</v>
      </c>
      <c r="K11" s="37"/>
    </row>
    <row r="12" spans="1:11" ht="24.75" customHeight="1">
      <c r="A12" s="12" t="s">
        <v>218</v>
      </c>
      <c r="B12" s="13" t="s">
        <v>254</v>
      </c>
      <c r="C12" s="14" t="s">
        <v>84</v>
      </c>
      <c r="D12" s="11" t="s">
        <v>484</v>
      </c>
      <c r="E12" s="13">
        <v>118</v>
      </c>
      <c r="F12" s="16">
        <f t="shared" si="0"/>
        <v>29.5</v>
      </c>
      <c r="G12" s="30">
        <v>79.13</v>
      </c>
      <c r="H12" s="18">
        <f t="shared" si="1"/>
        <v>39.565</v>
      </c>
      <c r="I12" s="29">
        <f t="shared" si="2"/>
        <v>69.065</v>
      </c>
      <c r="J12" s="30">
        <v>7</v>
      </c>
      <c r="K12" s="37"/>
    </row>
    <row r="13" spans="1:11" ht="24.75" customHeight="1" thickBot="1">
      <c r="A13" s="19" t="s">
        <v>218</v>
      </c>
      <c r="B13" s="20" t="s">
        <v>255</v>
      </c>
      <c r="C13" s="21" t="s">
        <v>28</v>
      </c>
      <c r="D13" s="11" t="s">
        <v>485</v>
      </c>
      <c r="E13" s="20">
        <v>106.5</v>
      </c>
      <c r="F13" s="23">
        <f t="shared" si="0"/>
        <v>26.625</v>
      </c>
      <c r="G13" s="34">
        <v>79.72</v>
      </c>
      <c r="H13" s="25">
        <f t="shared" si="1"/>
        <v>39.86</v>
      </c>
      <c r="I13" s="33">
        <f t="shared" si="2"/>
        <v>66.485</v>
      </c>
      <c r="J13" s="34">
        <v>8</v>
      </c>
      <c r="K13" s="42"/>
    </row>
    <row r="15" spans="1:11" s="5" customFormat="1" ht="29.25" customHeight="1">
      <c r="A15" s="81" t="s">
        <v>55</v>
      </c>
      <c r="B15" s="81"/>
      <c r="C15" s="81"/>
      <c r="D15" s="81"/>
      <c r="E15" s="81" t="s">
        <v>56</v>
      </c>
      <c r="F15" s="81"/>
      <c r="G15" s="81"/>
      <c r="H15" s="81"/>
      <c r="I15" s="81" t="s">
        <v>57</v>
      </c>
      <c r="J15" s="81"/>
      <c r="K15" s="81"/>
    </row>
    <row r="16" spans="1:11" s="5" customFormat="1" ht="34.5" customHeight="1">
      <c r="A16" s="81" t="s">
        <v>58</v>
      </c>
      <c r="B16" s="81"/>
      <c r="C16" s="81"/>
      <c r="D16" s="81"/>
      <c r="E16" s="82"/>
      <c r="F16" s="82"/>
      <c r="G16" s="82"/>
      <c r="H16" s="82"/>
      <c r="I16" s="81" t="s">
        <v>59</v>
      </c>
      <c r="J16" s="81"/>
      <c r="K16" s="81"/>
    </row>
    <row r="17" spans="1:11" s="5" customFormat="1" ht="18.75">
      <c r="A17" s="26"/>
      <c r="B17" s="26"/>
      <c r="C17" s="26"/>
      <c r="D17" s="26"/>
      <c r="E17" s="26"/>
      <c r="F17" s="26"/>
      <c r="G17" s="26"/>
      <c r="H17" s="83">
        <v>43300</v>
      </c>
      <c r="I17" s="84"/>
      <c r="J17" s="84"/>
      <c r="K17" s="84"/>
    </row>
  </sheetData>
  <sheetProtection/>
  <mergeCells count="12">
    <mergeCell ref="E15:H15"/>
    <mergeCell ref="I15:K15"/>
    <mergeCell ref="A16:D16"/>
    <mergeCell ref="E16:H16"/>
    <mergeCell ref="I16:K16"/>
    <mergeCell ref="H17:K17"/>
    <mergeCell ref="A1:K1"/>
    <mergeCell ref="A2:K2"/>
    <mergeCell ref="A3:C3"/>
    <mergeCell ref="D3:F3"/>
    <mergeCell ref="G3:H3"/>
    <mergeCell ref="A15:D15"/>
  </mergeCells>
  <printOptions horizontalCentered="1"/>
  <pageMargins left="0.7" right="0.7" top="0.75" bottom="0.75" header="0.3" footer="0.3"/>
  <pageSetup orientation="landscape" paperSize="9"/>
</worksheet>
</file>

<file path=xl/worksheets/sheet24.xml><?xml version="1.0" encoding="utf-8"?>
<worksheet xmlns="http://schemas.openxmlformats.org/spreadsheetml/2006/main" xmlns:r="http://schemas.openxmlformats.org/officeDocument/2006/relationships">
  <dimension ref="A1:K12"/>
  <sheetViews>
    <sheetView zoomScalePageLayoutView="0" workbookViewId="0" topLeftCell="A1">
      <selection activeCell="D5" sqref="D5:D8"/>
    </sheetView>
  </sheetViews>
  <sheetFormatPr defaultColWidth="9.140625" defaultRowHeight="15"/>
  <cols>
    <col min="1" max="1" width="11.00390625" style="6" customWidth="1"/>
    <col min="2" max="3" width="9.140625" style="6" customWidth="1"/>
    <col min="4" max="4" width="25.7109375" style="6" customWidth="1"/>
    <col min="5" max="5" width="9.140625" style="6" customWidth="1"/>
    <col min="6" max="6" width="16.140625" style="6" customWidth="1"/>
    <col min="7" max="7" width="9.28125" style="6" bestFit="1" customWidth="1"/>
    <col min="8" max="8" width="10.57421875" style="6" customWidth="1"/>
    <col min="9" max="9" width="9.28125" style="6" bestFit="1" customWidth="1"/>
    <col min="10" max="10" width="9.140625" style="6" customWidth="1"/>
    <col min="11" max="11" width="11.28125" style="6" customWidth="1"/>
    <col min="12" max="16384" width="9.140625" style="6" customWidth="1"/>
  </cols>
  <sheetData>
    <row r="1" spans="1:11" s="1" customFormat="1" ht="27.75" customHeight="1">
      <c r="A1" s="85" t="s">
        <v>256</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7.5" customHeight="1">
      <c r="A3" s="87" t="s">
        <v>257</v>
      </c>
      <c r="B3" s="87"/>
      <c r="C3" s="87"/>
      <c r="D3" s="88" t="s">
        <v>161</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5" t="s">
        <v>21</v>
      </c>
      <c r="E5" s="11">
        <v>1</v>
      </c>
      <c r="F5" s="11" t="s">
        <v>22</v>
      </c>
      <c r="G5" s="11">
        <v>3</v>
      </c>
      <c r="H5" s="11" t="s">
        <v>64</v>
      </c>
      <c r="I5" s="11" t="s">
        <v>65</v>
      </c>
      <c r="J5" s="11">
        <v>6</v>
      </c>
      <c r="K5" s="28">
        <v>7</v>
      </c>
    </row>
    <row r="6" spans="1:11" ht="24.75" customHeight="1">
      <c r="A6" s="12" t="s">
        <v>170</v>
      </c>
      <c r="B6" s="15" t="s">
        <v>258</v>
      </c>
      <c r="C6" s="14" t="s">
        <v>28</v>
      </c>
      <c r="D6" s="15" t="s">
        <v>486</v>
      </c>
      <c r="E6" s="15" t="s">
        <v>259</v>
      </c>
      <c r="F6" s="16">
        <f>E6*0.25</f>
        <v>25.875</v>
      </c>
      <c r="G6" s="44">
        <v>86.38</v>
      </c>
      <c r="H6" s="16">
        <f>G6*0.5</f>
        <v>43.19</v>
      </c>
      <c r="I6" s="44">
        <f>F6+H6</f>
        <v>69.065</v>
      </c>
      <c r="J6" s="30">
        <v>1</v>
      </c>
      <c r="K6" s="37" t="s">
        <v>29</v>
      </c>
    </row>
    <row r="7" spans="1:11" ht="24.75" customHeight="1">
      <c r="A7" s="12" t="s">
        <v>170</v>
      </c>
      <c r="B7" s="15" t="s">
        <v>260</v>
      </c>
      <c r="C7" s="14" t="s">
        <v>28</v>
      </c>
      <c r="D7" s="15" t="s">
        <v>487</v>
      </c>
      <c r="E7" s="15" t="s">
        <v>261</v>
      </c>
      <c r="F7" s="16">
        <f>E7*0.25</f>
        <v>26.5</v>
      </c>
      <c r="G7" s="44">
        <v>84.12</v>
      </c>
      <c r="H7" s="16">
        <f>G7*0.5</f>
        <v>42.06</v>
      </c>
      <c r="I7" s="44">
        <f>F7+H7</f>
        <v>68.56</v>
      </c>
      <c r="J7" s="30">
        <v>2</v>
      </c>
      <c r="K7" s="37"/>
    </row>
    <row r="8" spans="1:11" ht="24.75" customHeight="1" thickBot="1">
      <c r="A8" s="19" t="s">
        <v>170</v>
      </c>
      <c r="B8" s="20" t="s">
        <v>262</v>
      </c>
      <c r="C8" s="21" t="s">
        <v>28</v>
      </c>
      <c r="D8" s="15" t="s">
        <v>488</v>
      </c>
      <c r="E8" s="20">
        <v>86</v>
      </c>
      <c r="F8" s="23">
        <f>E8*0.25</f>
        <v>21.5</v>
      </c>
      <c r="G8" s="41">
        <v>0</v>
      </c>
      <c r="H8" s="23">
        <f>G8*0.5</f>
        <v>0</v>
      </c>
      <c r="I8" s="41">
        <f>F8+H8</f>
        <v>21.5</v>
      </c>
      <c r="J8" s="34">
        <v>3</v>
      </c>
      <c r="K8" s="42" t="s">
        <v>263</v>
      </c>
    </row>
    <row r="10" spans="1:11" s="5" customFormat="1" ht="29.25" customHeight="1">
      <c r="A10" s="81" t="s">
        <v>55</v>
      </c>
      <c r="B10" s="81"/>
      <c r="C10" s="81"/>
      <c r="D10" s="81"/>
      <c r="E10" s="81" t="s">
        <v>56</v>
      </c>
      <c r="F10" s="81"/>
      <c r="G10" s="81"/>
      <c r="H10" s="81"/>
      <c r="I10" s="81" t="s">
        <v>57</v>
      </c>
      <c r="J10" s="81"/>
      <c r="K10" s="81"/>
    </row>
    <row r="11" spans="1:11" s="5" customFormat="1" ht="34.5" customHeight="1">
      <c r="A11" s="81" t="s">
        <v>58</v>
      </c>
      <c r="B11" s="81"/>
      <c r="C11" s="81"/>
      <c r="D11" s="81"/>
      <c r="E11" s="82"/>
      <c r="F11" s="82"/>
      <c r="G11" s="82"/>
      <c r="H11" s="82"/>
      <c r="I11" s="81" t="s">
        <v>59</v>
      </c>
      <c r="J11" s="81"/>
      <c r="K11" s="81"/>
    </row>
    <row r="12" spans="1:11" s="5" customFormat="1" ht="18.75">
      <c r="A12" s="26"/>
      <c r="B12" s="26"/>
      <c r="C12" s="26"/>
      <c r="D12" s="26"/>
      <c r="E12" s="26"/>
      <c r="F12" s="26"/>
      <c r="G12" s="26"/>
      <c r="H12" s="83">
        <v>43300</v>
      </c>
      <c r="I12" s="84"/>
      <c r="J12" s="84"/>
      <c r="K12" s="84"/>
    </row>
  </sheetData>
  <sheetProtection/>
  <mergeCells count="12">
    <mergeCell ref="E10:H10"/>
    <mergeCell ref="I10:K10"/>
    <mergeCell ref="A11:D11"/>
    <mergeCell ref="E11:H11"/>
    <mergeCell ref="I11:K11"/>
    <mergeCell ref="H12:K12"/>
    <mergeCell ref="A1:K1"/>
    <mergeCell ref="A2:K2"/>
    <mergeCell ref="A3:C3"/>
    <mergeCell ref="D3:F3"/>
    <mergeCell ref="G3:H3"/>
    <mergeCell ref="A10:D10"/>
  </mergeCells>
  <printOptions horizontalCentered="1"/>
  <pageMargins left="0.7" right="0.7" top="0.75" bottom="0.75" header="0.3" footer="0.3"/>
  <pageSetup orientation="landscape" paperSize="9"/>
</worksheet>
</file>

<file path=xl/worksheets/sheet25.xml><?xml version="1.0" encoding="utf-8"?>
<worksheet xmlns="http://schemas.openxmlformats.org/spreadsheetml/2006/main" xmlns:r="http://schemas.openxmlformats.org/officeDocument/2006/relationships">
  <dimension ref="A1:K10"/>
  <sheetViews>
    <sheetView zoomScalePageLayoutView="0" workbookViewId="0" topLeftCell="A1">
      <selection activeCell="D6" sqref="D6"/>
    </sheetView>
  </sheetViews>
  <sheetFormatPr defaultColWidth="9.140625" defaultRowHeight="15"/>
  <cols>
    <col min="1" max="1" width="11.140625" style="6" customWidth="1"/>
    <col min="2" max="3" width="9.140625" style="6" customWidth="1"/>
    <col min="4" max="4" width="25.7109375" style="6" customWidth="1"/>
    <col min="5" max="5" width="9.140625" style="6" customWidth="1"/>
    <col min="6" max="6" width="16.140625" style="6" customWidth="1"/>
    <col min="7" max="7" width="9.28125" style="6" bestFit="1" customWidth="1"/>
    <col min="8" max="8" width="11.28125" style="6" customWidth="1"/>
    <col min="9" max="9" width="9.28125" style="6" bestFit="1" customWidth="1"/>
    <col min="10" max="10" width="9.140625" style="6" customWidth="1"/>
    <col min="11" max="11" width="11.28125" style="6" customWidth="1"/>
    <col min="12" max="16384" width="9.140625" style="6" customWidth="1"/>
  </cols>
  <sheetData>
    <row r="1" spans="1:11" s="1" customFormat="1" ht="27.75" customHeight="1">
      <c r="A1" s="85" t="s">
        <v>264</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7.5" customHeight="1">
      <c r="A3" s="87" t="s">
        <v>265</v>
      </c>
      <c r="B3" s="87"/>
      <c r="C3" s="87"/>
      <c r="D3" s="88" t="s">
        <v>266</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7" t="s">
        <v>21</v>
      </c>
      <c r="E5" s="11">
        <v>1</v>
      </c>
      <c r="F5" s="11" t="s">
        <v>22</v>
      </c>
      <c r="G5" s="11">
        <v>3</v>
      </c>
      <c r="H5" s="11" t="s">
        <v>64</v>
      </c>
      <c r="I5" s="11" t="s">
        <v>65</v>
      </c>
      <c r="J5" s="11">
        <v>6</v>
      </c>
      <c r="K5" s="28">
        <v>7</v>
      </c>
    </row>
    <row r="6" spans="1:11" ht="41.25" customHeight="1">
      <c r="A6" s="19" t="s">
        <v>176</v>
      </c>
      <c r="B6" s="20" t="s">
        <v>267</v>
      </c>
      <c r="C6" s="21" t="s">
        <v>28</v>
      </c>
      <c r="D6" s="80" t="s">
        <v>489</v>
      </c>
      <c r="E6" s="20">
        <v>115</v>
      </c>
      <c r="F6" s="23">
        <f>E6*0.25</f>
        <v>28.75</v>
      </c>
      <c r="G6" s="33">
        <v>83.8</v>
      </c>
      <c r="H6" s="25">
        <f>G6*0.5</f>
        <v>41.9</v>
      </c>
      <c r="I6" s="33">
        <f>F6+H6</f>
        <v>70.65</v>
      </c>
      <c r="J6" s="60">
        <v>1</v>
      </c>
      <c r="K6" s="61" t="s">
        <v>29</v>
      </c>
    </row>
    <row r="8" spans="1:11" s="5" customFormat="1" ht="29.25" customHeight="1">
      <c r="A8" s="81" t="s">
        <v>55</v>
      </c>
      <c r="B8" s="81"/>
      <c r="C8" s="81"/>
      <c r="D8" s="81"/>
      <c r="E8" s="81" t="s">
        <v>56</v>
      </c>
      <c r="F8" s="81"/>
      <c r="G8" s="81"/>
      <c r="H8" s="81"/>
      <c r="I8" s="81" t="s">
        <v>57</v>
      </c>
      <c r="J8" s="81"/>
      <c r="K8" s="81"/>
    </row>
    <row r="9" spans="1:11" s="5" customFormat="1" ht="34.5" customHeight="1">
      <c r="A9" s="81" t="s">
        <v>58</v>
      </c>
      <c r="B9" s="81"/>
      <c r="C9" s="81"/>
      <c r="D9" s="81"/>
      <c r="E9" s="82"/>
      <c r="F9" s="82"/>
      <c r="G9" s="82"/>
      <c r="H9" s="82"/>
      <c r="I9" s="81" t="s">
        <v>59</v>
      </c>
      <c r="J9" s="81"/>
      <c r="K9" s="81"/>
    </row>
    <row r="10" spans="1:11" s="5" customFormat="1" ht="18.75">
      <c r="A10" s="26"/>
      <c r="B10" s="26"/>
      <c r="C10" s="26"/>
      <c r="D10" s="26"/>
      <c r="E10" s="26"/>
      <c r="F10" s="26"/>
      <c r="G10" s="26"/>
      <c r="H10" s="83">
        <v>43300</v>
      </c>
      <c r="I10" s="84"/>
      <c r="J10" s="84"/>
      <c r="K10" s="84"/>
    </row>
  </sheetData>
  <sheetProtection/>
  <mergeCells count="12">
    <mergeCell ref="E8:H8"/>
    <mergeCell ref="I8:K8"/>
    <mergeCell ref="A9:D9"/>
    <mergeCell ref="E9:H9"/>
    <mergeCell ref="I9:K9"/>
    <mergeCell ref="H10:K10"/>
    <mergeCell ref="A1:K1"/>
    <mergeCell ref="A2:K2"/>
    <mergeCell ref="A3:C3"/>
    <mergeCell ref="D3:F3"/>
    <mergeCell ref="G3:H3"/>
    <mergeCell ref="A8:D8"/>
  </mergeCells>
  <printOptions horizontalCentered="1"/>
  <pageMargins left="0.7" right="0.7" top="0.75" bottom="0.75" header="0.3" footer="0.3"/>
  <pageSetup orientation="landscape" paperSize="9"/>
</worksheet>
</file>

<file path=xl/worksheets/sheet26.xml><?xml version="1.0" encoding="utf-8"?>
<worksheet xmlns="http://schemas.openxmlformats.org/spreadsheetml/2006/main" xmlns:r="http://schemas.openxmlformats.org/officeDocument/2006/relationships">
  <dimension ref="A1:K12"/>
  <sheetViews>
    <sheetView zoomScalePageLayoutView="0" workbookViewId="0" topLeftCell="A1">
      <selection activeCell="D5" sqref="D5:D8"/>
    </sheetView>
  </sheetViews>
  <sheetFormatPr defaultColWidth="9.140625" defaultRowHeight="15"/>
  <cols>
    <col min="1" max="1" width="13.00390625" style="6" customWidth="1"/>
    <col min="2" max="2" width="9.140625" style="6" customWidth="1"/>
    <col min="3" max="3" width="7.8515625" style="6" customWidth="1"/>
    <col min="4" max="4" width="25.7109375" style="6" customWidth="1"/>
    <col min="5" max="5" width="12.421875" style="6" customWidth="1"/>
    <col min="6" max="6" width="17.8515625" style="6" customWidth="1"/>
    <col min="7" max="7" width="9.28125" style="6" bestFit="1" customWidth="1"/>
    <col min="8" max="8" width="10.57421875" style="6" bestFit="1" customWidth="1"/>
    <col min="9" max="9" width="9.28125" style="6" bestFit="1" customWidth="1"/>
    <col min="10" max="10" width="9.140625" style="6" customWidth="1"/>
    <col min="11" max="11" width="10.421875" style="6" customWidth="1"/>
    <col min="12" max="16384" width="9.140625" style="6" customWidth="1"/>
  </cols>
  <sheetData>
    <row r="1" spans="1:11" s="1" customFormat="1" ht="27.75" customHeight="1">
      <c r="A1" s="85" t="s">
        <v>268</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9" customHeight="1">
      <c r="A3" s="87" t="s">
        <v>269</v>
      </c>
      <c r="B3" s="87"/>
      <c r="C3" s="87"/>
      <c r="D3" s="88" t="s">
        <v>222</v>
      </c>
      <c r="E3" s="88"/>
      <c r="F3" s="88"/>
      <c r="G3" s="88" t="s">
        <v>169</v>
      </c>
      <c r="H3" s="88"/>
      <c r="I3" s="7"/>
    </row>
    <row r="4" spans="1:11" s="2" customFormat="1" ht="44.25" customHeight="1">
      <c r="A4" s="45" t="s">
        <v>5</v>
      </c>
      <c r="B4" s="46" t="s">
        <v>6</v>
      </c>
      <c r="C4" s="46" t="s">
        <v>7</v>
      </c>
      <c r="D4" s="46" t="s">
        <v>8</v>
      </c>
      <c r="E4" s="46" t="s">
        <v>9</v>
      </c>
      <c r="F4" s="46" t="s">
        <v>10</v>
      </c>
      <c r="G4" s="46" t="s">
        <v>11</v>
      </c>
      <c r="H4" s="46" t="s">
        <v>14</v>
      </c>
      <c r="I4" s="46" t="s">
        <v>15</v>
      </c>
      <c r="J4" s="46" t="s">
        <v>16</v>
      </c>
      <c r="K4" s="56" t="s">
        <v>17</v>
      </c>
    </row>
    <row r="5" spans="1:11" s="2" customFormat="1" ht="37.5" customHeight="1">
      <c r="A5" s="47" t="s">
        <v>18</v>
      </c>
      <c r="B5" s="48" t="s">
        <v>19</v>
      </c>
      <c r="C5" s="48" t="s">
        <v>20</v>
      </c>
      <c r="D5" s="49" t="s">
        <v>21</v>
      </c>
      <c r="E5" s="49">
        <v>1</v>
      </c>
      <c r="F5" s="48" t="s">
        <v>22</v>
      </c>
      <c r="G5" s="49">
        <v>3</v>
      </c>
      <c r="H5" s="48" t="s">
        <v>64</v>
      </c>
      <c r="I5" s="48" t="s">
        <v>65</v>
      </c>
      <c r="J5" s="49">
        <v>6</v>
      </c>
      <c r="K5" s="57">
        <v>7</v>
      </c>
    </row>
    <row r="6" spans="1:11" ht="30" customHeight="1">
      <c r="A6" s="50" t="s">
        <v>103</v>
      </c>
      <c r="B6" s="51" t="s">
        <v>270</v>
      </c>
      <c r="C6" s="52" t="s">
        <v>28</v>
      </c>
      <c r="D6" s="49" t="s">
        <v>490</v>
      </c>
      <c r="E6" s="51">
        <v>128.5</v>
      </c>
      <c r="F6" s="53">
        <f>E6*0.25</f>
        <v>32.125</v>
      </c>
      <c r="G6" s="54">
        <v>90.8</v>
      </c>
      <c r="H6" s="55">
        <f>G6*0.5</f>
        <v>45.4</v>
      </c>
      <c r="I6" s="54">
        <f>F6+H6</f>
        <v>77.525</v>
      </c>
      <c r="J6" s="58">
        <v>1</v>
      </c>
      <c r="K6" s="59" t="s">
        <v>29</v>
      </c>
    </row>
    <row r="7" spans="1:11" ht="24.75" customHeight="1">
      <c r="A7" s="12" t="s">
        <v>103</v>
      </c>
      <c r="B7" s="13" t="s">
        <v>271</v>
      </c>
      <c r="C7" s="14" t="s">
        <v>28</v>
      </c>
      <c r="D7" s="49" t="s">
        <v>491</v>
      </c>
      <c r="E7" s="13">
        <v>128.5</v>
      </c>
      <c r="F7" s="16">
        <f>E7*0.25</f>
        <v>32.125</v>
      </c>
      <c r="G7" s="29">
        <v>87.8</v>
      </c>
      <c r="H7" s="18">
        <f>G7*0.5</f>
        <v>43.9</v>
      </c>
      <c r="I7" s="29">
        <f>F7+H7</f>
        <v>76.025</v>
      </c>
      <c r="J7" s="30">
        <v>2</v>
      </c>
      <c r="K7" s="31"/>
    </row>
    <row r="8" spans="1:11" ht="30" customHeight="1" thickBot="1">
      <c r="A8" s="19" t="s">
        <v>103</v>
      </c>
      <c r="B8" s="20" t="s">
        <v>272</v>
      </c>
      <c r="C8" s="21" t="s">
        <v>28</v>
      </c>
      <c r="D8" s="49" t="s">
        <v>492</v>
      </c>
      <c r="E8" s="20">
        <v>118</v>
      </c>
      <c r="F8" s="23">
        <f>E8*0.25</f>
        <v>29.5</v>
      </c>
      <c r="G8" s="33">
        <v>81.8</v>
      </c>
      <c r="H8" s="25">
        <f>G8*0.5</f>
        <v>40.9</v>
      </c>
      <c r="I8" s="33">
        <f>F8+H8</f>
        <v>70.4</v>
      </c>
      <c r="J8" s="34">
        <v>3</v>
      </c>
      <c r="K8" s="38"/>
    </row>
    <row r="10" spans="1:11" s="5" customFormat="1" ht="29.25" customHeight="1">
      <c r="A10" s="81" t="s">
        <v>55</v>
      </c>
      <c r="B10" s="81"/>
      <c r="C10" s="81"/>
      <c r="D10" s="81"/>
      <c r="E10" s="81" t="s">
        <v>56</v>
      </c>
      <c r="F10" s="81"/>
      <c r="G10" s="81"/>
      <c r="H10" s="81"/>
      <c r="I10" s="81" t="s">
        <v>57</v>
      </c>
      <c r="J10" s="81"/>
      <c r="K10" s="81"/>
    </row>
    <row r="11" spans="1:11" s="5" customFormat="1" ht="34.5" customHeight="1">
      <c r="A11" s="81" t="s">
        <v>58</v>
      </c>
      <c r="B11" s="81"/>
      <c r="C11" s="81"/>
      <c r="D11" s="81"/>
      <c r="E11" s="82"/>
      <c r="F11" s="82"/>
      <c r="G11" s="82"/>
      <c r="H11" s="82"/>
      <c r="I11" s="81" t="s">
        <v>59</v>
      </c>
      <c r="J11" s="81"/>
      <c r="K11" s="81"/>
    </row>
    <row r="12" spans="1:11" s="5" customFormat="1" ht="18.75">
      <c r="A12" s="26"/>
      <c r="B12" s="26"/>
      <c r="C12" s="26"/>
      <c r="D12" s="26"/>
      <c r="E12" s="26"/>
      <c r="F12" s="26"/>
      <c r="G12" s="26"/>
      <c r="H12" s="83">
        <v>43300</v>
      </c>
      <c r="I12" s="84"/>
      <c r="J12" s="84"/>
      <c r="K12" s="84"/>
    </row>
  </sheetData>
  <sheetProtection/>
  <mergeCells count="12">
    <mergeCell ref="E10:H10"/>
    <mergeCell ref="I10:K10"/>
    <mergeCell ref="A11:D11"/>
    <mergeCell ref="E11:H11"/>
    <mergeCell ref="I11:K11"/>
    <mergeCell ref="H12:K12"/>
    <mergeCell ref="A1:K1"/>
    <mergeCell ref="A2:K2"/>
    <mergeCell ref="A3:C3"/>
    <mergeCell ref="D3:F3"/>
    <mergeCell ref="G3:H3"/>
    <mergeCell ref="A10:D10"/>
  </mergeCells>
  <printOptions horizontalCentered="1"/>
  <pageMargins left="0.7" right="0.35" top="0.75" bottom="0.75" header="0.3" footer="0.3"/>
  <pageSetup orientation="landscape" paperSize="9"/>
</worksheet>
</file>

<file path=xl/worksheets/sheet27.xml><?xml version="1.0" encoding="utf-8"?>
<worksheet xmlns="http://schemas.openxmlformats.org/spreadsheetml/2006/main" xmlns:r="http://schemas.openxmlformats.org/officeDocument/2006/relationships">
  <dimension ref="A1:K16"/>
  <sheetViews>
    <sheetView zoomScalePageLayoutView="0" workbookViewId="0" topLeftCell="A1">
      <selection activeCell="D6" sqref="D6"/>
    </sheetView>
  </sheetViews>
  <sheetFormatPr defaultColWidth="9.140625" defaultRowHeight="15"/>
  <cols>
    <col min="1" max="1" width="11.7109375" style="6" customWidth="1"/>
    <col min="2" max="2" width="9.140625" style="6" customWidth="1"/>
    <col min="3" max="3" width="8.00390625" style="6" customWidth="1"/>
    <col min="4" max="4" width="31.00390625" style="6" customWidth="1"/>
    <col min="5" max="5" width="9.140625" style="6" customWidth="1"/>
    <col min="6" max="6" width="12.57421875" style="6" customWidth="1"/>
    <col min="7" max="7" width="9.140625" style="6" customWidth="1"/>
    <col min="8" max="8" width="10.57421875" style="6" bestFit="1" customWidth="1"/>
    <col min="9" max="9" width="9.28125" style="6" bestFit="1" customWidth="1"/>
    <col min="10" max="10" width="7.421875" style="6" customWidth="1"/>
    <col min="11" max="11" width="10.8515625" style="6" customWidth="1"/>
    <col min="12" max="16384" width="9.140625" style="6" customWidth="1"/>
  </cols>
  <sheetData>
    <row r="1" spans="1:11" s="1" customFormat="1" ht="27.75" customHeight="1">
      <c r="A1" s="85" t="s">
        <v>273</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9" customHeight="1">
      <c r="A3" s="87" t="s">
        <v>274</v>
      </c>
      <c r="B3" s="87"/>
      <c r="C3" s="87"/>
      <c r="D3" s="88" t="s">
        <v>275</v>
      </c>
      <c r="E3" s="88"/>
      <c r="F3" s="88"/>
      <c r="G3" s="88" t="s">
        <v>247</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4.75" customHeight="1">
      <c r="A6" s="12" t="s">
        <v>218</v>
      </c>
      <c r="B6" s="13" t="s">
        <v>276</v>
      </c>
      <c r="C6" s="14" t="s">
        <v>28</v>
      </c>
      <c r="D6" s="11" t="s">
        <v>493</v>
      </c>
      <c r="E6" s="13">
        <v>158.5</v>
      </c>
      <c r="F6" s="16">
        <f aca="true" t="shared" si="0" ref="F6:F12">E6*0.25</f>
        <v>39.625</v>
      </c>
      <c r="G6" s="30">
        <v>85.82</v>
      </c>
      <c r="H6" s="18">
        <f aca="true" t="shared" si="1" ref="H6:H12">G6*0.5</f>
        <v>42.91</v>
      </c>
      <c r="I6" s="29">
        <f aca="true" t="shared" si="2" ref="I6:I12">F6+H6</f>
        <v>82.535</v>
      </c>
      <c r="J6" s="30">
        <v>1</v>
      </c>
      <c r="K6" s="31" t="s">
        <v>29</v>
      </c>
    </row>
    <row r="7" spans="1:11" ht="24.75" customHeight="1">
      <c r="A7" s="12" t="s">
        <v>218</v>
      </c>
      <c r="B7" s="13" t="s">
        <v>277</v>
      </c>
      <c r="C7" s="14" t="s">
        <v>28</v>
      </c>
      <c r="D7" s="11" t="s">
        <v>494</v>
      </c>
      <c r="E7" s="13">
        <v>145</v>
      </c>
      <c r="F7" s="16">
        <f t="shared" si="0"/>
        <v>36.25</v>
      </c>
      <c r="G7" s="30">
        <v>85.16</v>
      </c>
      <c r="H7" s="18">
        <f t="shared" si="1"/>
        <v>42.58</v>
      </c>
      <c r="I7" s="29">
        <f t="shared" si="2"/>
        <v>78.83</v>
      </c>
      <c r="J7" s="30">
        <v>2</v>
      </c>
      <c r="K7" s="31" t="s">
        <v>29</v>
      </c>
    </row>
    <row r="8" spans="1:11" ht="24.75" customHeight="1">
      <c r="A8" s="12" t="s">
        <v>218</v>
      </c>
      <c r="B8" s="15" t="s">
        <v>278</v>
      </c>
      <c r="C8" s="14" t="s">
        <v>28</v>
      </c>
      <c r="D8" s="11" t="s">
        <v>495</v>
      </c>
      <c r="E8" s="15" t="s">
        <v>279</v>
      </c>
      <c r="F8" s="16">
        <f t="shared" si="0"/>
        <v>35.625</v>
      </c>
      <c r="G8" s="30">
        <v>84.85</v>
      </c>
      <c r="H8" s="18">
        <f t="shared" si="1"/>
        <v>42.425</v>
      </c>
      <c r="I8" s="29">
        <f t="shared" si="2"/>
        <v>78.05</v>
      </c>
      <c r="J8" s="30">
        <v>3</v>
      </c>
      <c r="K8" s="31" t="s">
        <v>29</v>
      </c>
    </row>
    <row r="9" spans="1:11" ht="24.75" customHeight="1">
      <c r="A9" s="12" t="s">
        <v>218</v>
      </c>
      <c r="B9" s="13" t="s">
        <v>280</v>
      </c>
      <c r="C9" s="14" t="s">
        <v>28</v>
      </c>
      <c r="D9" s="11" t="s">
        <v>496</v>
      </c>
      <c r="E9" s="13">
        <v>138</v>
      </c>
      <c r="F9" s="16">
        <f t="shared" si="0"/>
        <v>34.5</v>
      </c>
      <c r="G9" s="30">
        <v>82.86</v>
      </c>
      <c r="H9" s="18">
        <f t="shared" si="1"/>
        <v>41.43</v>
      </c>
      <c r="I9" s="29">
        <f t="shared" si="2"/>
        <v>75.93</v>
      </c>
      <c r="J9" s="30">
        <v>4</v>
      </c>
      <c r="K9" s="31" t="s">
        <v>29</v>
      </c>
    </row>
    <row r="10" spans="1:11" ht="24.75" customHeight="1">
      <c r="A10" s="12" t="s">
        <v>218</v>
      </c>
      <c r="B10" s="13" t="s">
        <v>281</v>
      </c>
      <c r="C10" s="14" t="s">
        <v>28</v>
      </c>
      <c r="D10" s="11" t="s">
        <v>497</v>
      </c>
      <c r="E10" s="13">
        <v>134</v>
      </c>
      <c r="F10" s="16">
        <f t="shared" si="0"/>
        <v>33.5</v>
      </c>
      <c r="G10" s="30">
        <v>82.55</v>
      </c>
      <c r="H10" s="18">
        <f t="shared" si="1"/>
        <v>41.275</v>
      </c>
      <c r="I10" s="29">
        <f t="shared" si="2"/>
        <v>74.775</v>
      </c>
      <c r="J10" s="30">
        <v>5</v>
      </c>
      <c r="K10" s="31"/>
    </row>
    <row r="11" spans="1:11" ht="24.75" customHeight="1">
      <c r="A11" s="12" t="s">
        <v>218</v>
      </c>
      <c r="B11" s="15" t="s">
        <v>282</v>
      </c>
      <c r="C11" s="14" t="s">
        <v>28</v>
      </c>
      <c r="D11" s="11" t="s">
        <v>498</v>
      </c>
      <c r="E11" s="15" t="s">
        <v>283</v>
      </c>
      <c r="F11" s="16">
        <f t="shared" si="0"/>
        <v>28.75</v>
      </c>
      <c r="G11" s="30">
        <v>81.78</v>
      </c>
      <c r="H11" s="18">
        <f t="shared" si="1"/>
        <v>40.89</v>
      </c>
      <c r="I11" s="29">
        <f t="shared" si="2"/>
        <v>69.64</v>
      </c>
      <c r="J11" s="30">
        <v>6</v>
      </c>
      <c r="K11" s="31"/>
    </row>
    <row r="12" spans="1:11" ht="24.75" customHeight="1" thickBot="1">
      <c r="A12" s="19" t="s">
        <v>218</v>
      </c>
      <c r="B12" s="22" t="s">
        <v>284</v>
      </c>
      <c r="C12" s="21" t="s">
        <v>28</v>
      </c>
      <c r="D12" s="11" t="s">
        <v>499</v>
      </c>
      <c r="E12" s="22" t="s">
        <v>285</v>
      </c>
      <c r="F12" s="23">
        <f t="shared" si="0"/>
        <v>32.5</v>
      </c>
      <c r="G12" s="34"/>
      <c r="H12" s="25">
        <f t="shared" si="1"/>
        <v>0</v>
      </c>
      <c r="I12" s="33">
        <f t="shared" si="2"/>
        <v>32.5</v>
      </c>
      <c r="J12" s="34">
        <v>7</v>
      </c>
      <c r="K12" s="42" t="s">
        <v>53</v>
      </c>
    </row>
    <row r="14" spans="1:11" s="5" customFormat="1" ht="29.25" customHeight="1">
      <c r="A14" s="81" t="s">
        <v>55</v>
      </c>
      <c r="B14" s="81"/>
      <c r="C14" s="81"/>
      <c r="D14" s="81"/>
      <c r="E14" s="81" t="s">
        <v>56</v>
      </c>
      <c r="F14" s="81"/>
      <c r="G14" s="81"/>
      <c r="H14" s="81"/>
      <c r="I14" s="81" t="s">
        <v>57</v>
      </c>
      <c r="J14" s="81"/>
      <c r="K14" s="81"/>
    </row>
    <row r="15" spans="1:11" s="5" customFormat="1" ht="34.5" customHeight="1">
      <c r="A15" s="81" t="s">
        <v>58</v>
      </c>
      <c r="B15" s="81"/>
      <c r="C15" s="81"/>
      <c r="D15" s="81"/>
      <c r="E15" s="82"/>
      <c r="F15" s="82"/>
      <c r="G15" s="82"/>
      <c r="H15" s="82"/>
      <c r="I15" s="81" t="s">
        <v>59</v>
      </c>
      <c r="J15" s="81"/>
      <c r="K15" s="81"/>
    </row>
    <row r="16" spans="1:11" s="5" customFormat="1" ht="18.75">
      <c r="A16" s="26"/>
      <c r="B16" s="26"/>
      <c r="C16" s="26"/>
      <c r="D16" s="26"/>
      <c r="E16" s="26"/>
      <c r="F16" s="26"/>
      <c r="G16" s="26"/>
      <c r="H16" s="83">
        <v>43300</v>
      </c>
      <c r="I16" s="84"/>
      <c r="J16" s="84"/>
      <c r="K16" s="84"/>
    </row>
  </sheetData>
  <sheetProtection/>
  <mergeCells count="12">
    <mergeCell ref="E14:H14"/>
    <mergeCell ref="I14:K14"/>
    <mergeCell ref="A15:D15"/>
    <mergeCell ref="E15:H15"/>
    <mergeCell ref="I15:K15"/>
    <mergeCell ref="H16:K16"/>
    <mergeCell ref="A1:K1"/>
    <mergeCell ref="A2:K2"/>
    <mergeCell ref="A3:C3"/>
    <mergeCell ref="D3:F3"/>
    <mergeCell ref="G3:H3"/>
    <mergeCell ref="A14:D14"/>
  </mergeCells>
  <printOptions horizontalCentered="1"/>
  <pageMargins left="0.7" right="0.7" top="0.75" bottom="0.75" header="0.3" footer="0.3"/>
  <pageSetup orientation="landscape" paperSize="9"/>
</worksheet>
</file>

<file path=xl/worksheets/sheet28.xml><?xml version="1.0" encoding="utf-8"?>
<worksheet xmlns="http://schemas.openxmlformats.org/spreadsheetml/2006/main" xmlns:r="http://schemas.openxmlformats.org/officeDocument/2006/relationships">
  <dimension ref="A1:K13"/>
  <sheetViews>
    <sheetView zoomScalePageLayoutView="0" workbookViewId="0" topLeftCell="A1">
      <selection activeCell="D5" sqref="D5:D9"/>
    </sheetView>
  </sheetViews>
  <sheetFormatPr defaultColWidth="9.140625" defaultRowHeight="15"/>
  <cols>
    <col min="1" max="1" width="11.8515625" style="6" customWidth="1"/>
    <col min="2" max="2" width="10.57421875" style="6" customWidth="1"/>
    <col min="3" max="3" width="7.00390625" style="6" customWidth="1"/>
    <col min="4" max="4" width="24.8515625" style="6" customWidth="1"/>
    <col min="5" max="5" width="11.57421875" style="6" customWidth="1"/>
    <col min="6" max="6" width="12.7109375" style="6" customWidth="1"/>
    <col min="7" max="7" width="10.28125" style="6" customWidth="1"/>
    <col min="8" max="8" width="12.7109375" style="6" customWidth="1"/>
    <col min="9" max="9" width="11.57421875" style="6" customWidth="1"/>
    <col min="10" max="10" width="6.28125" style="6" customWidth="1"/>
    <col min="11" max="11" width="10.421875" style="6" customWidth="1"/>
    <col min="12" max="16384" width="9.140625" style="6" customWidth="1"/>
  </cols>
  <sheetData>
    <row r="1" spans="1:11" s="1" customFormat="1" ht="27.75" customHeight="1">
      <c r="A1" s="85" t="s">
        <v>286</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3.75" customHeight="1">
      <c r="A3" s="87" t="s">
        <v>287</v>
      </c>
      <c r="B3" s="87"/>
      <c r="C3" s="87"/>
      <c r="D3" s="88" t="s">
        <v>288</v>
      </c>
      <c r="E3" s="88"/>
      <c r="F3" s="88"/>
      <c r="G3" s="88" t="s">
        <v>247</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7.75" customHeight="1">
      <c r="A6" s="12" t="s">
        <v>289</v>
      </c>
      <c r="B6" s="13" t="s">
        <v>290</v>
      </c>
      <c r="C6" s="14" t="s">
        <v>28</v>
      </c>
      <c r="D6" s="11" t="s">
        <v>500</v>
      </c>
      <c r="E6" s="13">
        <v>126.5</v>
      </c>
      <c r="F6" s="16">
        <f>E6*0.25</f>
        <v>31.625</v>
      </c>
      <c r="G6" s="30">
        <v>79.58</v>
      </c>
      <c r="H6" s="16">
        <f>G6*0.5</f>
        <v>39.79</v>
      </c>
      <c r="I6" s="44">
        <f>F6+H6</f>
        <v>71.41499999999999</v>
      </c>
      <c r="J6" s="30">
        <v>1</v>
      </c>
      <c r="K6" s="31" t="s">
        <v>29</v>
      </c>
    </row>
    <row r="7" spans="1:11" ht="27.75" customHeight="1">
      <c r="A7" s="12" t="s">
        <v>289</v>
      </c>
      <c r="B7" s="13" t="s">
        <v>291</v>
      </c>
      <c r="C7" s="14" t="s">
        <v>28</v>
      </c>
      <c r="D7" s="11" t="s">
        <v>501</v>
      </c>
      <c r="E7" s="13">
        <v>86</v>
      </c>
      <c r="F7" s="16">
        <f>E7*0.25</f>
        <v>21.5</v>
      </c>
      <c r="G7" s="30">
        <v>81.28</v>
      </c>
      <c r="H7" s="16">
        <f>G7*0.5</f>
        <v>40.64</v>
      </c>
      <c r="I7" s="44">
        <f>F7+H7</f>
        <v>62.14</v>
      </c>
      <c r="J7" s="30">
        <v>2</v>
      </c>
      <c r="K7" s="31" t="s">
        <v>29</v>
      </c>
    </row>
    <row r="8" spans="1:11" ht="27.75" customHeight="1">
      <c r="A8" s="43" t="s">
        <v>289</v>
      </c>
      <c r="B8" s="15" t="s">
        <v>292</v>
      </c>
      <c r="C8" s="14" t="s">
        <v>28</v>
      </c>
      <c r="D8" s="11" t="s">
        <v>502</v>
      </c>
      <c r="E8" s="15" t="s">
        <v>293</v>
      </c>
      <c r="F8" s="16">
        <f>E8*0.25</f>
        <v>22.125</v>
      </c>
      <c r="G8" s="30">
        <v>79.62</v>
      </c>
      <c r="H8" s="16">
        <f>G8*0.5</f>
        <v>39.81</v>
      </c>
      <c r="I8" s="44">
        <f>F8+H8</f>
        <v>61.935</v>
      </c>
      <c r="J8" s="30">
        <v>3</v>
      </c>
      <c r="K8" s="31" t="s">
        <v>29</v>
      </c>
    </row>
    <row r="9" spans="1:11" ht="27.75" customHeight="1" thickBot="1">
      <c r="A9" s="19" t="s">
        <v>289</v>
      </c>
      <c r="B9" s="20" t="s">
        <v>294</v>
      </c>
      <c r="C9" s="21" t="s">
        <v>28</v>
      </c>
      <c r="D9" s="11" t="s">
        <v>503</v>
      </c>
      <c r="E9" s="20">
        <v>94</v>
      </c>
      <c r="F9" s="23">
        <f>E9*0.25</f>
        <v>23.5</v>
      </c>
      <c r="G9" s="34">
        <v>75.06</v>
      </c>
      <c r="H9" s="23">
        <f>G9*0.5</f>
        <v>37.53</v>
      </c>
      <c r="I9" s="41">
        <f>F9+H9</f>
        <v>61.03</v>
      </c>
      <c r="J9" s="34">
        <v>4</v>
      </c>
      <c r="K9" s="38" t="s">
        <v>29</v>
      </c>
    </row>
    <row r="11" spans="1:11" s="5" customFormat="1" ht="29.25" customHeight="1">
      <c r="A11" s="81" t="s">
        <v>55</v>
      </c>
      <c r="B11" s="81"/>
      <c r="C11" s="81"/>
      <c r="D11" s="81"/>
      <c r="E11" s="81" t="s">
        <v>56</v>
      </c>
      <c r="F11" s="81"/>
      <c r="G11" s="81"/>
      <c r="H11" s="81"/>
      <c r="I11" s="81" t="s">
        <v>57</v>
      </c>
      <c r="J11" s="81"/>
      <c r="K11" s="81"/>
    </row>
    <row r="12" spans="1:11" s="5" customFormat="1" ht="34.5" customHeight="1">
      <c r="A12" s="81" t="s">
        <v>58</v>
      </c>
      <c r="B12" s="81"/>
      <c r="C12" s="81"/>
      <c r="D12" s="81"/>
      <c r="E12" s="82"/>
      <c r="F12" s="82"/>
      <c r="G12" s="82"/>
      <c r="H12" s="82"/>
      <c r="I12" s="81" t="s">
        <v>59</v>
      </c>
      <c r="J12" s="81"/>
      <c r="K12" s="81"/>
    </row>
    <row r="13" spans="1:11" s="5" customFormat="1" ht="18.75">
      <c r="A13" s="26"/>
      <c r="B13" s="26"/>
      <c r="C13" s="26"/>
      <c r="D13" s="26"/>
      <c r="E13" s="26"/>
      <c r="F13" s="26"/>
      <c r="G13" s="26"/>
      <c r="H13" s="83">
        <v>43300</v>
      </c>
      <c r="I13" s="84"/>
      <c r="J13" s="84"/>
      <c r="K13" s="84"/>
    </row>
  </sheetData>
  <sheetProtection/>
  <mergeCells count="12">
    <mergeCell ref="E11:H11"/>
    <mergeCell ref="I11:K11"/>
    <mergeCell ref="A12:D12"/>
    <mergeCell ref="E12:H12"/>
    <mergeCell ref="I12:K12"/>
    <mergeCell ref="H13:K13"/>
    <mergeCell ref="A1:K1"/>
    <mergeCell ref="A2:K2"/>
    <mergeCell ref="A3:C3"/>
    <mergeCell ref="D3:F3"/>
    <mergeCell ref="G3:H3"/>
    <mergeCell ref="A11:D11"/>
  </mergeCells>
  <printOptions horizontalCentered="1"/>
  <pageMargins left="0.7" right="0.7" top="0.75" bottom="0.75" header="0.3" footer="0.3"/>
  <pageSetup orientation="landscape" paperSize="9"/>
</worksheet>
</file>

<file path=xl/worksheets/sheet29.xml><?xml version="1.0" encoding="utf-8"?>
<worksheet xmlns="http://schemas.openxmlformats.org/spreadsheetml/2006/main" xmlns:r="http://schemas.openxmlformats.org/officeDocument/2006/relationships">
  <dimension ref="A1:K10"/>
  <sheetViews>
    <sheetView zoomScalePageLayoutView="0" workbookViewId="0" topLeftCell="A1">
      <selection activeCell="D7" sqref="D7"/>
    </sheetView>
  </sheetViews>
  <sheetFormatPr defaultColWidth="9.140625" defaultRowHeight="15"/>
  <cols>
    <col min="1" max="1" width="11.421875" style="6" customWidth="1"/>
    <col min="2" max="2" width="14.00390625" style="6" customWidth="1"/>
    <col min="3" max="3" width="9.140625" style="6" customWidth="1"/>
    <col min="4" max="4" width="24.140625" style="6" customWidth="1"/>
    <col min="5" max="5" width="9.140625" style="6" customWidth="1"/>
    <col min="6" max="6" width="12.140625" style="6" customWidth="1"/>
    <col min="7" max="7" width="9.28125" style="6" bestFit="1" customWidth="1"/>
    <col min="8" max="8" width="11.8515625" style="6" customWidth="1"/>
    <col min="9" max="9" width="9.28125" style="6" bestFit="1" customWidth="1"/>
    <col min="10" max="10" width="9.140625" style="6" customWidth="1"/>
    <col min="11" max="11" width="11.00390625" style="6" customWidth="1"/>
    <col min="12" max="16384" width="9.140625" style="6" customWidth="1"/>
  </cols>
  <sheetData>
    <row r="1" spans="1:11" s="1" customFormat="1" ht="27.75" customHeight="1">
      <c r="A1" s="85" t="s">
        <v>295</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25.5" customHeight="1">
      <c r="A3" s="87" t="s">
        <v>296</v>
      </c>
      <c r="B3" s="87"/>
      <c r="C3" s="87"/>
      <c r="D3" s="88" t="s">
        <v>168</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7" t="s">
        <v>21</v>
      </c>
      <c r="E5" s="11">
        <v>1</v>
      </c>
      <c r="F5" s="40" t="s">
        <v>22</v>
      </c>
      <c r="G5" s="40">
        <v>3</v>
      </c>
      <c r="H5" s="40" t="s">
        <v>64</v>
      </c>
      <c r="I5" s="11" t="s">
        <v>65</v>
      </c>
      <c r="J5" s="11">
        <v>6</v>
      </c>
      <c r="K5" s="28">
        <v>7</v>
      </c>
    </row>
    <row r="6" spans="1:11" ht="36.75" customHeight="1">
      <c r="A6" s="19" t="s">
        <v>129</v>
      </c>
      <c r="B6" s="20" t="s">
        <v>297</v>
      </c>
      <c r="C6" s="21" t="s">
        <v>84</v>
      </c>
      <c r="D6" s="80" t="s">
        <v>504</v>
      </c>
      <c r="E6" s="20">
        <v>119</v>
      </c>
      <c r="F6" s="23">
        <f>E6*0.25</f>
        <v>29.75</v>
      </c>
      <c r="G6" s="41">
        <v>82.6</v>
      </c>
      <c r="H6" s="23">
        <f>G6*0.5</f>
        <v>41.3</v>
      </c>
      <c r="I6" s="41">
        <f>F6+H6</f>
        <v>71.05</v>
      </c>
      <c r="J6" s="34">
        <v>1</v>
      </c>
      <c r="K6" s="42" t="s">
        <v>29</v>
      </c>
    </row>
    <row r="8" spans="1:11" s="5" customFormat="1" ht="29.25" customHeight="1">
      <c r="A8" s="81" t="s">
        <v>55</v>
      </c>
      <c r="B8" s="81"/>
      <c r="C8" s="81"/>
      <c r="D8" s="81"/>
      <c r="E8" s="81" t="s">
        <v>56</v>
      </c>
      <c r="F8" s="81"/>
      <c r="G8" s="81"/>
      <c r="H8" s="81"/>
      <c r="I8" s="81" t="s">
        <v>57</v>
      </c>
      <c r="J8" s="81"/>
      <c r="K8" s="81"/>
    </row>
    <row r="9" spans="1:11" s="5" customFormat="1" ht="34.5" customHeight="1">
      <c r="A9" s="81" t="s">
        <v>58</v>
      </c>
      <c r="B9" s="81"/>
      <c r="C9" s="81"/>
      <c r="D9" s="81"/>
      <c r="E9" s="82"/>
      <c r="F9" s="82"/>
      <c r="G9" s="82"/>
      <c r="H9" s="82"/>
      <c r="I9" s="81" t="s">
        <v>59</v>
      </c>
      <c r="J9" s="81"/>
      <c r="K9" s="81"/>
    </row>
    <row r="10" spans="1:11" s="5" customFormat="1" ht="18.75">
      <c r="A10" s="26"/>
      <c r="B10" s="26"/>
      <c r="C10" s="26"/>
      <c r="D10" s="26"/>
      <c r="E10" s="26"/>
      <c r="F10" s="26"/>
      <c r="G10" s="26"/>
      <c r="H10" s="83">
        <v>43300</v>
      </c>
      <c r="I10" s="84"/>
      <c r="J10" s="84"/>
      <c r="K10" s="84"/>
    </row>
  </sheetData>
  <sheetProtection/>
  <mergeCells count="12">
    <mergeCell ref="E8:H8"/>
    <mergeCell ref="I8:K8"/>
    <mergeCell ref="A9:D9"/>
    <mergeCell ref="E9:H9"/>
    <mergeCell ref="I9:K9"/>
    <mergeCell ref="H10:K10"/>
    <mergeCell ref="A1:K1"/>
    <mergeCell ref="A2:K2"/>
    <mergeCell ref="A3:C3"/>
    <mergeCell ref="D3:F3"/>
    <mergeCell ref="G3:H3"/>
    <mergeCell ref="A8:D8"/>
  </mergeCells>
  <printOptions horizontalCentered="1"/>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A5" sqref="A5"/>
    </sheetView>
  </sheetViews>
  <sheetFormatPr defaultColWidth="9.140625" defaultRowHeight="15"/>
  <cols>
    <col min="1" max="1" width="7.8515625" style="76" customWidth="1"/>
    <col min="2" max="2" width="8.8515625" style="77" customWidth="1"/>
    <col min="3" max="3" width="5.421875" style="76" customWidth="1"/>
    <col min="4" max="4" width="24.8515625" style="76" customWidth="1"/>
    <col min="5" max="5" width="8.8515625" style="77" customWidth="1"/>
    <col min="6" max="6" width="11.421875" style="77" customWidth="1"/>
    <col min="7" max="7" width="10.140625" style="77" customWidth="1"/>
    <col min="8" max="8" width="9.7109375" style="77" customWidth="1"/>
    <col min="9" max="9" width="11.421875" style="77" customWidth="1"/>
    <col min="10" max="10" width="12.00390625" style="77" customWidth="1"/>
    <col min="11" max="11" width="9.28125" style="76" customWidth="1"/>
    <col min="12" max="12" width="6.00390625" style="77" customWidth="1"/>
    <col min="13" max="13" width="10.140625" style="76" customWidth="1"/>
    <col min="14" max="16384" width="9.140625" style="6" customWidth="1"/>
  </cols>
  <sheetData>
    <row r="1" spans="1:13" s="5" customFormat="1" ht="27.75" customHeight="1">
      <c r="A1" s="85" t="s">
        <v>0</v>
      </c>
      <c r="B1" s="85"/>
      <c r="C1" s="85"/>
      <c r="D1" s="85"/>
      <c r="E1" s="85"/>
      <c r="F1" s="85"/>
      <c r="G1" s="85"/>
      <c r="H1" s="85"/>
      <c r="I1" s="85"/>
      <c r="J1" s="85"/>
      <c r="K1" s="85"/>
      <c r="L1" s="85"/>
      <c r="M1" s="85"/>
    </row>
    <row r="2" spans="1:13" s="63" customFormat="1" ht="36.75" customHeight="1">
      <c r="A2" s="86" t="s">
        <v>1</v>
      </c>
      <c r="B2" s="86"/>
      <c r="C2" s="86"/>
      <c r="D2" s="86"/>
      <c r="E2" s="86"/>
      <c r="F2" s="86"/>
      <c r="G2" s="86"/>
      <c r="H2" s="86"/>
      <c r="I2" s="86"/>
      <c r="J2" s="86"/>
      <c r="K2" s="86"/>
      <c r="L2" s="86"/>
      <c r="M2" s="86"/>
    </row>
    <row r="3" spans="1:13" s="75" customFormat="1" ht="36.75" customHeight="1">
      <c r="A3" s="87" t="s">
        <v>2</v>
      </c>
      <c r="B3" s="87"/>
      <c r="C3" s="87"/>
      <c r="D3" s="88" t="s">
        <v>3</v>
      </c>
      <c r="E3" s="88"/>
      <c r="F3" s="88"/>
      <c r="G3" s="88" t="s">
        <v>4</v>
      </c>
      <c r="H3" s="88"/>
      <c r="I3" s="88"/>
      <c r="J3" s="88"/>
      <c r="K3" s="7"/>
      <c r="L3" s="3"/>
      <c r="M3" s="3"/>
    </row>
    <row r="4" spans="1:13" s="63" customFormat="1" ht="63" customHeight="1">
      <c r="A4" s="8" t="s">
        <v>5</v>
      </c>
      <c r="B4" s="9" t="s">
        <v>6</v>
      </c>
      <c r="C4" s="9" t="s">
        <v>7</v>
      </c>
      <c r="D4" s="9" t="s">
        <v>8</v>
      </c>
      <c r="E4" s="9" t="s">
        <v>9</v>
      </c>
      <c r="F4" s="9" t="s">
        <v>10</v>
      </c>
      <c r="G4" s="9" t="s">
        <v>11</v>
      </c>
      <c r="H4" s="9" t="s">
        <v>12</v>
      </c>
      <c r="I4" s="9" t="s">
        <v>13</v>
      </c>
      <c r="J4" s="9" t="s">
        <v>14</v>
      </c>
      <c r="K4" s="9" t="s">
        <v>15</v>
      </c>
      <c r="L4" s="9" t="s">
        <v>16</v>
      </c>
      <c r="M4" s="27" t="s">
        <v>17</v>
      </c>
    </row>
    <row r="5" spans="1:13" s="63" customFormat="1" ht="37.5" customHeight="1">
      <c r="A5" s="10" t="s">
        <v>18</v>
      </c>
      <c r="B5" s="11" t="s">
        <v>19</v>
      </c>
      <c r="C5" s="11" t="s">
        <v>20</v>
      </c>
      <c r="D5" s="13" t="s">
        <v>21</v>
      </c>
      <c r="E5" s="11">
        <v>1</v>
      </c>
      <c r="F5" s="11" t="s">
        <v>22</v>
      </c>
      <c r="G5" s="11">
        <v>3</v>
      </c>
      <c r="H5" s="11">
        <v>4</v>
      </c>
      <c r="I5" s="11" t="s">
        <v>23</v>
      </c>
      <c r="J5" s="11" t="s">
        <v>24</v>
      </c>
      <c r="K5" s="11" t="s">
        <v>25</v>
      </c>
      <c r="L5" s="11">
        <v>8</v>
      </c>
      <c r="M5" s="28">
        <v>9</v>
      </c>
    </row>
    <row r="6" spans="1:13" ht="21.75" customHeight="1">
      <c r="A6" s="12" t="s">
        <v>26</v>
      </c>
      <c r="B6" s="13" t="s">
        <v>27</v>
      </c>
      <c r="C6" s="14" t="s">
        <v>28</v>
      </c>
      <c r="D6" s="13" t="s">
        <v>342</v>
      </c>
      <c r="E6" s="13">
        <v>143</v>
      </c>
      <c r="F6" s="16">
        <f aca="true" t="shared" si="0" ref="F6:F28">E6*0.25</f>
        <v>35.75</v>
      </c>
      <c r="G6" s="70">
        <v>91.2</v>
      </c>
      <c r="H6" s="30">
        <v>1.0054</v>
      </c>
      <c r="I6" s="78">
        <f aca="true" t="shared" si="1" ref="I6:I26">G6*H6</f>
        <v>91.69248</v>
      </c>
      <c r="J6" s="16">
        <f aca="true" t="shared" si="2" ref="J6:J26">I6*0.5</f>
        <v>45.84624</v>
      </c>
      <c r="K6" s="44">
        <f aca="true" t="shared" si="3" ref="K6:K28">F6+J6</f>
        <v>81.59624</v>
      </c>
      <c r="L6" s="30">
        <v>1</v>
      </c>
      <c r="M6" s="79" t="s">
        <v>29</v>
      </c>
    </row>
    <row r="7" spans="1:13" ht="21.75" customHeight="1">
      <c r="A7" s="12" t="s">
        <v>26</v>
      </c>
      <c r="B7" s="13" t="s">
        <v>30</v>
      </c>
      <c r="C7" s="14" t="s">
        <v>28</v>
      </c>
      <c r="D7" s="13" t="s">
        <v>343</v>
      </c>
      <c r="E7" s="13">
        <v>150</v>
      </c>
      <c r="F7" s="16">
        <f t="shared" si="0"/>
        <v>37.5</v>
      </c>
      <c r="G7" s="70">
        <v>87.6</v>
      </c>
      <c r="H7" s="30">
        <v>1.0054</v>
      </c>
      <c r="I7" s="78">
        <f t="shared" si="1"/>
        <v>88.07304</v>
      </c>
      <c r="J7" s="16">
        <f t="shared" si="2"/>
        <v>44.03652</v>
      </c>
      <c r="K7" s="44">
        <f t="shared" si="3"/>
        <v>81.53652</v>
      </c>
      <c r="L7" s="30">
        <v>2</v>
      </c>
      <c r="M7" s="79" t="s">
        <v>29</v>
      </c>
    </row>
    <row r="8" spans="1:13" ht="21.75" customHeight="1">
      <c r="A8" s="12" t="s">
        <v>26</v>
      </c>
      <c r="B8" s="13" t="s">
        <v>31</v>
      </c>
      <c r="C8" s="14" t="s">
        <v>28</v>
      </c>
      <c r="D8" s="13" t="s">
        <v>344</v>
      </c>
      <c r="E8" s="13">
        <v>138</v>
      </c>
      <c r="F8" s="16">
        <f t="shared" si="0"/>
        <v>34.5</v>
      </c>
      <c r="G8" s="70">
        <v>92.6</v>
      </c>
      <c r="H8" s="30">
        <v>1.0054</v>
      </c>
      <c r="I8" s="78">
        <f t="shared" si="1"/>
        <v>93.10004</v>
      </c>
      <c r="J8" s="16">
        <f t="shared" si="2"/>
        <v>46.55002</v>
      </c>
      <c r="K8" s="44">
        <f t="shared" si="3"/>
        <v>81.05002</v>
      </c>
      <c r="L8" s="30">
        <v>3</v>
      </c>
      <c r="M8" s="79" t="s">
        <v>29</v>
      </c>
    </row>
    <row r="9" spans="1:13" ht="21.75" customHeight="1">
      <c r="A9" s="12" t="s">
        <v>32</v>
      </c>
      <c r="B9" s="13" t="s">
        <v>33</v>
      </c>
      <c r="C9" s="14" t="s">
        <v>28</v>
      </c>
      <c r="D9" s="13" t="s">
        <v>345</v>
      </c>
      <c r="E9" s="13">
        <v>143.5</v>
      </c>
      <c r="F9" s="16">
        <f t="shared" si="0"/>
        <v>35.875</v>
      </c>
      <c r="G9" s="70">
        <v>89.8</v>
      </c>
      <c r="H9" s="30">
        <v>0.9966</v>
      </c>
      <c r="I9" s="78">
        <f t="shared" si="1"/>
        <v>89.49468</v>
      </c>
      <c r="J9" s="16">
        <f t="shared" si="2"/>
        <v>44.74734</v>
      </c>
      <c r="K9" s="44">
        <f t="shared" si="3"/>
        <v>80.62234000000001</v>
      </c>
      <c r="L9" s="30">
        <v>4</v>
      </c>
      <c r="M9" s="79" t="s">
        <v>29</v>
      </c>
    </row>
    <row r="10" spans="1:13" ht="21.75" customHeight="1">
      <c r="A10" s="12" t="s">
        <v>32</v>
      </c>
      <c r="B10" s="13" t="s">
        <v>34</v>
      </c>
      <c r="C10" s="14" t="s">
        <v>28</v>
      </c>
      <c r="D10" s="13" t="s">
        <v>346</v>
      </c>
      <c r="E10" s="13">
        <v>150.5</v>
      </c>
      <c r="F10" s="16">
        <f t="shared" si="0"/>
        <v>37.625</v>
      </c>
      <c r="G10" s="70">
        <v>86</v>
      </c>
      <c r="H10" s="30">
        <v>0.9966</v>
      </c>
      <c r="I10" s="78">
        <f t="shared" si="1"/>
        <v>85.7076</v>
      </c>
      <c r="J10" s="16">
        <f t="shared" si="2"/>
        <v>42.8538</v>
      </c>
      <c r="K10" s="44">
        <f t="shared" si="3"/>
        <v>80.4788</v>
      </c>
      <c r="L10" s="30">
        <v>5</v>
      </c>
      <c r="M10" s="79" t="s">
        <v>29</v>
      </c>
    </row>
    <row r="11" spans="1:13" ht="21.75" customHeight="1">
      <c r="A11" s="12" t="s">
        <v>26</v>
      </c>
      <c r="B11" s="13" t="s">
        <v>35</v>
      </c>
      <c r="C11" s="14" t="s">
        <v>28</v>
      </c>
      <c r="D11" s="13" t="s">
        <v>347</v>
      </c>
      <c r="E11" s="13">
        <v>142.5</v>
      </c>
      <c r="F11" s="16">
        <f t="shared" si="0"/>
        <v>35.625</v>
      </c>
      <c r="G11" s="70">
        <v>87.6</v>
      </c>
      <c r="H11" s="30">
        <v>1.0054</v>
      </c>
      <c r="I11" s="78">
        <f t="shared" si="1"/>
        <v>88.07304</v>
      </c>
      <c r="J11" s="16">
        <f t="shared" si="2"/>
        <v>44.03652</v>
      </c>
      <c r="K11" s="44">
        <f t="shared" si="3"/>
        <v>79.66152</v>
      </c>
      <c r="L11" s="30">
        <v>6</v>
      </c>
      <c r="M11" s="79" t="s">
        <v>29</v>
      </c>
    </row>
    <row r="12" spans="1:13" ht="21.75" customHeight="1">
      <c r="A12" s="12" t="s">
        <v>32</v>
      </c>
      <c r="B12" s="13" t="s">
        <v>36</v>
      </c>
      <c r="C12" s="14" t="s">
        <v>28</v>
      </c>
      <c r="D12" s="13" t="s">
        <v>348</v>
      </c>
      <c r="E12" s="13">
        <v>138</v>
      </c>
      <c r="F12" s="16">
        <f t="shared" si="0"/>
        <v>34.5</v>
      </c>
      <c r="G12" s="70">
        <v>90.4</v>
      </c>
      <c r="H12" s="30">
        <v>0.9966</v>
      </c>
      <c r="I12" s="78">
        <f t="shared" si="1"/>
        <v>90.09264</v>
      </c>
      <c r="J12" s="16">
        <f t="shared" si="2"/>
        <v>45.04632</v>
      </c>
      <c r="K12" s="44">
        <f t="shared" si="3"/>
        <v>79.54632000000001</v>
      </c>
      <c r="L12" s="30">
        <v>7</v>
      </c>
      <c r="M12" s="79" t="s">
        <v>29</v>
      </c>
    </row>
    <row r="13" spans="1:13" ht="21.75" customHeight="1">
      <c r="A13" s="12" t="s">
        <v>26</v>
      </c>
      <c r="B13" s="13" t="s">
        <v>37</v>
      </c>
      <c r="C13" s="14" t="s">
        <v>28</v>
      </c>
      <c r="D13" s="13" t="s">
        <v>349</v>
      </c>
      <c r="E13" s="13">
        <v>143</v>
      </c>
      <c r="F13" s="16">
        <f t="shared" si="0"/>
        <v>35.75</v>
      </c>
      <c r="G13" s="70">
        <v>86.6</v>
      </c>
      <c r="H13" s="30">
        <v>1.0054</v>
      </c>
      <c r="I13" s="78">
        <f t="shared" si="1"/>
        <v>87.06764</v>
      </c>
      <c r="J13" s="16">
        <f t="shared" si="2"/>
        <v>43.53382</v>
      </c>
      <c r="K13" s="44">
        <f t="shared" si="3"/>
        <v>79.28381999999999</v>
      </c>
      <c r="L13" s="30">
        <v>8</v>
      </c>
      <c r="M13" s="79" t="s">
        <v>29</v>
      </c>
    </row>
    <row r="14" spans="1:13" ht="21.75" customHeight="1">
      <c r="A14" s="12" t="s">
        <v>32</v>
      </c>
      <c r="B14" s="13" t="s">
        <v>38</v>
      </c>
      <c r="C14" s="14" t="s">
        <v>28</v>
      </c>
      <c r="D14" s="13" t="s">
        <v>350</v>
      </c>
      <c r="E14" s="13">
        <v>143</v>
      </c>
      <c r="F14" s="16">
        <f t="shared" si="0"/>
        <v>35.75</v>
      </c>
      <c r="G14" s="70">
        <v>87</v>
      </c>
      <c r="H14" s="30">
        <v>0.9966</v>
      </c>
      <c r="I14" s="78">
        <f t="shared" si="1"/>
        <v>86.7042</v>
      </c>
      <c r="J14" s="16">
        <f t="shared" si="2"/>
        <v>43.3521</v>
      </c>
      <c r="K14" s="44">
        <f t="shared" si="3"/>
        <v>79.10210000000001</v>
      </c>
      <c r="L14" s="30">
        <v>9</v>
      </c>
      <c r="M14" s="79" t="s">
        <v>29</v>
      </c>
    </row>
    <row r="15" spans="1:13" ht="21.75" customHeight="1">
      <c r="A15" s="12" t="s">
        <v>32</v>
      </c>
      <c r="B15" s="13" t="s">
        <v>39</v>
      </c>
      <c r="C15" s="14" t="s">
        <v>28</v>
      </c>
      <c r="D15" s="13" t="s">
        <v>351</v>
      </c>
      <c r="E15" s="13">
        <v>139.5</v>
      </c>
      <c r="F15" s="16">
        <f t="shared" si="0"/>
        <v>34.875</v>
      </c>
      <c r="G15" s="70">
        <v>88.6</v>
      </c>
      <c r="H15" s="30">
        <v>0.9966</v>
      </c>
      <c r="I15" s="78">
        <f t="shared" si="1"/>
        <v>88.29876</v>
      </c>
      <c r="J15" s="16">
        <f t="shared" si="2"/>
        <v>44.14938</v>
      </c>
      <c r="K15" s="44">
        <f t="shared" si="3"/>
        <v>79.02438000000001</v>
      </c>
      <c r="L15" s="30">
        <v>10</v>
      </c>
      <c r="M15" s="79" t="s">
        <v>29</v>
      </c>
    </row>
    <row r="16" spans="1:13" ht="21.75" customHeight="1">
      <c r="A16" s="12" t="s">
        <v>32</v>
      </c>
      <c r="B16" s="13" t="s">
        <v>40</v>
      </c>
      <c r="C16" s="14" t="s">
        <v>28</v>
      </c>
      <c r="D16" s="13" t="s">
        <v>352</v>
      </c>
      <c r="E16" s="13">
        <v>141</v>
      </c>
      <c r="F16" s="16">
        <f t="shared" si="0"/>
        <v>35.25</v>
      </c>
      <c r="G16" s="70">
        <v>87.4</v>
      </c>
      <c r="H16" s="30">
        <v>0.9966</v>
      </c>
      <c r="I16" s="78">
        <f t="shared" si="1"/>
        <v>87.10284000000001</v>
      </c>
      <c r="J16" s="16">
        <f t="shared" si="2"/>
        <v>43.55142000000001</v>
      </c>
      <c r="K16" s="44">
        <f t="shared" si="3"/>
        <v>78.80142000000001</v>
      </c>
      <c r="L16" s="30">
        <v>11</v>
      </c>
      <c r="M16" s="79" t="s">
        <v>29</v>
      </c>
    </row>
    <row r="17" spans="1:13" ht="21.75" customHeight="1">
      <c r="A17" s="12" t="s">
        <v>32</v>
      </c>
      <c r="B17" s="13" t="s">
        <v>41</v>
      </c>
      <c r="C17" s="14" t="s">
        <v>28</v>
      </c>
      <c r="D17" s="13" t="s">
        <v>353</v>
      </c>
      <c r="E17" s="13">
        <v>138.5</v>
      </c>
      <c r="F17" s="16">
        <f t="shared" si="0"/>
        <v>34.625</v>
      </c>
      <c r="G17" s="70">
        <v>88.6</v>
      </c>
      <c r="H17" s="30">
        <v>0.9966</v>
      </c>
      <c r="I17" s="78">
        <f t="shared" si="1"/>
        <v>88.29876</v>
      </c>
      <c r="J17" s="16">
        <f t="shared" si="2"/>
        <v>44.14938</v>
      </c>
      <c r="K17" s="44">
        <f t="shared" si="3"/>
        <v>78.77438000000001</v>
      </c>
      <c r="L17" s="30">
        <v>12</v>
      </c>
      <c r="M17" s="37"/>
    </row>
    <row r="18" spans="1:13" ht="21.75" customHeight="1">
      <c r="A18" s="12" t="s">
        <v>26</v>
      </c>
      <c r="B18" s="13" t="s">
        <v>42</v>
      </c>
      <c r="C18" s="14" t="s">
        <v>28</v>
      </c>
      <c r="D18" s="13" t="s">
        <v>354</v>
      </c>
      <c r="E18" s="13">
        <v>134</v>
      </c>
      <c r="F18" s="16">
        <f t="shared" si="0"/>
        <v>33.5</v>
      </c>
      <c r="G18" s="70">
        <v>90</v>
      </c>
      <c r="H18" s="30">
        <v>1.0054</v>
      </c>
      <c r="I18" s="78">
        <f t="shared" si="1"/>
        <v>90.486</v>
      </c>
      <c r="J18" s="16">
        <f t="shared" si="2"/>
        <v>45.243</v>
      </c>
      <c r="K18" s="44">
        <f t="shared" si="3"/>
        <v>78.743</v>
      </c>
      <c r="L18" s="30">
        <v>13</v>
      </c>
      <c r="M18" s="37"/>
    </row>
    <row r="19" spans="1:13" ht="21.75" customHeight="1">
      <c r="A19" s="12" t="s">
        <v>32</v>
      </c>
      <c r="B19" s="13" t="s">
        <v>43</v>
      </c>
      <c r="C19" s="14" t="s">
        <v>28</v>
      </c>
      <c r="D19" s="13" t="s">
        <v>355</v>
      </c>
      <c r="E19" s="13">
        <v>139.5</v>
      </c>
      <c r="F19" s="16">
        <f t="shared" si="0"/>
        <v>34.875</v>
      </c>
      <c r="G19" s="70">
        <v>87.2</v>
      </c>
      <c r="H19" s="30">
        <v>0.9966</v>
      </c>
      <c r="I19" s="78">
        <f t="shared" si="1"/>
        <v>86.90352</v>
      </c>
      <c r="J19" s="16">
        <f t="shared" si="2"/>
        <v>43.45176</v>
      </c>
      <c r="K19" s="44">
        <f t="shared" si="3"/>
        <v>78.32676000000001</v>
      </c>
      <c r="L19" s="30">
        <v>14</v>
      </c>
      <c r="M19" s="37"/>
    </row>
    <row r="20" spans="1:13" ht="21.75" customHeight="1">
      <c r="A20" s="12" t="s">
        <v>32</v>
      </c>
      <c r="B20" s="13" t="s">
        <v>44</v>
      </c>
      <c r="C20" s="14" t="s">
        <v>28</v>
      </c>
      <c r="D20" s="13" t="s">
        <v>356</v>
      </c>
      <c r="E20" s="13">
        <v>142.5</v>
      </c>
      <c r="F20" s="16">
        <f t="shared" si="0"/>
        <v>35.625</v>
      </c>
      <c r="G20" s="70">
        <v>85.2</v>
      </c>
      <c r="H20" s="30">
        <v>0.9966</v>
      </c>
      <c r="I20" s="78">
        <f t="shared" si="1"/>
        <v>84.91032000000001</v>
      </c>
      <c r="J20" s="16">
        <f t="shared" si="2"/>
        <v>42.45516000000001</v>
      </c>
      <c r="K20" s="44">
        <f t="shared" si="3"/>
        <v>78.08016</v>
      </c>
      <c r="L20" s="30">
        <v>15</v>
      </c>
      <c r="M20" s="37"/>
    </row>
    <row r="21" spans="1:13" ht="21.75" customHeight="1">
      <c r="A21" s="12" t="s">
        <v>26</v>
      </c>
      <c r="B21" s="13" t="s">
        <v>45</v>
      </c>
      <c r="C21" s="14" t="s">
        <v>28</v>
      </c>
      <c r="D21" s="13" t="s">
        <v>357</v>
      </c>
      <c r="E21" s="13">
        <v>139.5</v>
      </c>
      <c r="F21" s="16">
        <f t="shared" si="0"/>
        <v>34.875</v>
      </c>
      <c r="G21" s="70">
        <v>85.4</v>
      </c>
      <c r="H21" s="30">
        <v>1.0054</v>
      </c>
      <c r="I21" s="78">
        <f t="shared" si="1"/>
        <v>85.86116000000001</v>
      </c>
      <c r="J21" s="16">
        <f t="shared" si="2"/>
        <v>42.930580000000006</v>
      </c>
      <c r="K21" s="44">
        <f t="shared" si="3"/>
        <v>77.80558</v>
      </c>
      <c r="L21" s="30">
        <v>16</v>
      </c>
      <c r="M21" s="37"/>
    </row>
    <row r="22" spans="1:13" ht="21.75" customHeight="1">
      <c r="A22" s="12" t="s">
        <v>32</v>
      </c>
      <c r="B22" s="13" t="s">
        <v>46</v>
      </c>
      <c r="C22" s="14" t="s">
        <v>28</v>
      </c>
      <c r="D22" s="13" t="s">
        <v>358</v>
      </c>
      <c r="E22" s="13">
        <v>137</v>
      </c>
      <c r="F22" s="16">
        <f t="shared" si="0"/>
        <v>34.25</v>
      </c>
      <c r="G22" s="70">
        <v>87.4</v>
      </c>
      <c r="H22" s="30">
        <v>0.9966</v>
      </c>
      <c r="I22" s="78">
        <f t="shared" si="1"/>
        <v>87.10284000000001</v>
      </c>
      <c r="J22" s="16">
        <f t="shared" si="2"/>
        <v>43.55142000000001</v>
      </c>
      <c r="K22" s="44">
        <f t="shared" si="3"/>
        <v>77.80142000000001</v>
      </c>
      <c r="L22" s="30">
        <v>17</v>
      </c>
      <c r="M22" s="37"/>
    </row>
    <row r="23" spans="1:13" ht="21.75" customHeight="1">
      <c r="A23" s="12" t="s">
        <v>32</v>
      </c>
      <c r="B23" s="13" t="s">
        <v>47</v>
      </c>
      <c r="C23" s="14" t="s">
        <v>28</v>
      </c>
      <c r="D23" s="13" t="s">
        <v>359</v>
      </c>
      <c r="E23" s="13">
        <v>135.5</v>
      </c>
      <c r="F23" s="16">
        <f t="shared" si="0"/>
        <v>33.875</v>
      </c>
      <c r="G23" s="70">
        <v>85</v>
      </c>
      <c r="H23" s="30">
        <v>0.9966</v>
      </c>
      <c r="I23" s="78">
        <f t="shared" si="1"/>
        <v>84.711</v>
      </c>
      <c r="J23" s="16">
        <f t="shared" si="2"/>
        <v>42.3555</v>
      </c>
      <c r="K23" s="44">
        <f t="shared" si="3"/>
        <v>76.2305</v>
      </c>
      <c r="L23" s="30">
        <v>18</v>
      </c>
      <c r="M23" s="37"/>
    </row>
    <row r="24" spans="1:13" ht="21.75" customHeight="1">
      <c r="A24" s="12" t="s">
        <v>26</v>
      </c>
      <c r="B24" s="13" t="s">
        <v>48</v>
      </c>
      <c r="C24" s="14" t="s">
        <v>28</v>
      </c>
      <c r="D24" s="13" t="s">
        <v>360</v>
      </c>
      <c r="E24" s="13">
        <v>135.5</v>
      </c>
      <c r="F24" s="16">
        <f t="shared" si="0"/>
        <v>33.875</v>
      </c>
      <c r="G24" s="70">
        <v>84</v>
      </c>
      <c r="H24" s="30">
        <v>1.0054</v>
      </c>
      <c r="I24" s="78">
        <f t="shared" si="1"/>
        <v>84.45360000000001</v>
      </c>
      <c r="J24" s="16">
        <f t="shared" si="2"/>
        <v>42.226800000000004</v>
      </c>
      <c r="K24" s="44">
        <f t="shared" si="3"/>
        <v>76.1018</v>
      </c>
      <c r="L24" s="30">
        <v>19</v>
      </c>
      <c r="M24" s="37"/>
    </row>
    <row r="25" spans="1:13" ht="21.75" customHeight="1">
      <c r="A25" s="12" t="s">
        <v>26</v>
      </c>
      <c r="B25" s="13" t="s">
        <v>49</v>
      </c>
      <c r="C25" s="14" t="s">
        <v>28</v>
      </c>
      <c r="D25" s="13" t="s">
        <v>361</v>
      </c>
      <c r="E25" s="13">
        <v>131</v>
      </c>
      <c r="F25" s="16">
        <f t="shared" si="0"/>
        <v>32.75</v>
      </c>
      <c r="G25" s="70">
        <v>81.2</v>
      </c>
      <c r="H25" s="30">
        <v>1.0054</v>
      </c>
      <c r="I25" s="78">
        <f t="shared" si="1"/>
        <v>81.63848000000002</v>
      </c>
      <c r="J25" s="16">
        <f t="shared" si="2"/>
        <v>40.81924000000001</v>
      </c>
      <c r="K25" s="44">
        <f t="shared" si="3"/>
        <v>73.56924000000001</v>
      </c>
      <c r="L25" s="30">
        <v>20</v>
      </c>
      <c r="M25" s="37"/>
    </row>
    <row r="26" spans="1:13" ht="21.75" customHeight="1">
      <c r="A26" s="12" t="s">
        <v>26</v>
      </c>
      <c r="B26" s="13" t="s">
        <v>50</v>
      </c>
      <c r="C26" s="14" t="s">
        <v>28</v>
      </c>
      <c r="D26" s="13" t="s">
        <v>362</v>
      </c>
      <c r="E26" s="13">
        <v>131</v>
      </c>
      <c r="F26" s="16">
        <f t="shared" si="0"/>
        <v>32.75</v>
      </c>
      <c r="G26" s="70">
        <v>77</v>
      </c>
      <c r="H26" s="30">
        <v>1.0054</v>
      </c>
      <c r="I26" s="78">
        <f t="shared" si="1"/>
        <v>77.4158</v>
      </c>
      <c r="J26" s="16">
        <f t="shared" si="2"/>
        <v>38.7079</v>
      </c>
      <c r="K26" s="44">
        <f t="shared" si="3"/>
        <v>71.4579</v>
      </c>
      <c r="L26" s="30">
        <v>21</v>
      </c>
      <c r="M26" s="37"/>
    </row>
    <row r="27" spans="1:13" ht="21.75" customHeight="1">
      <c r="A27" s="12" t="s">
        <v>51</v>
      </c>
      <c r="B27" s="13" t="s">
        <v>52</v>
      </c>
      <c r="C27" s="14" t="s">
        <v>28</v>
      </c>
      <c r="D27" s="13" t="s">
        <v>363</v>
      </c>
      <c r="E27" s="13">
        <v>134.5</v>
      </c>
      <c r="F27" s="16">
        <f t="shared" si="0"/>
        <v>33.625</v>
      </c>
      <c r="G27" s="30"/>
      <c r="H27" s="30"/>
      <c r="I27" s="30"/>
      <c r="J27" s="16"/>
      <c r="K27" s="44">
        <f t="shared" si="3"/>
        <v>33.625</v>
      </c>
      <c r="L27" s="30"/>
      <c r="M27" s="37" t="s">
        <v>53</v>
      </c>
    </row>
    <row r="28" spans="1:13" ht="21.75" customHeight="1">
      <c r="A28" s="19" t="s">
        <v>51</v>
      </c>
      <c r="B28" s="20" t="s">
        <v>54</v>
      </c>
      <c r="C28" s="21" t="s">
        <v>28</v>
      </c>
      <c r="D28" s="13" t="s">
        <v>364</v>
      </c>
      <c r="E28" s="20">
        <v>134.5</v>
      </c>
      <c r="F28" s="23">
        <f t="shared" si="0"/>
        <v>33.625</v>
      </c>
      <c r="G28" s="34"/>
      <c r="H28" s="34"/>
      <c r="I28" s="34"/>
      <c r="J28" s="23"/>
      <c r="K28" s="41">
        <f t="shared" si="3"/>
        <v>33.625</v>
      </c>
      <c r="L28" s="34"/>
      <c r="M28" s="42" t="s">
        <v>53</v>
      </c>
    </row>
    <row r="29" spans="1:13" s="5" customFormat="1" ht="29.25" customHeight="1">
      <c r="A29" s="81" t="s">
        <v>55</v>
      </c>
      <c r="B29" s="81"/>
      <c r="C29" s="81"/>
      <c r="D29" s="81"/>
      <c r="E29" s="81" t="s">
        <v>56</v>
      </c>
      <c r="F29" s="81"/>
      <c r="G29" s="81"/>
      <c r="H29" s="81"/>
      <c r="I29" s="81"/>
      <c r="J29" s="81"/>
      <c r="K29" s="81" t="s">
        <v>57</v>
      </c>
      <c r="L29" s="81"/>
      <c r="M29" s="81"/>
    </row>
    <row r="30" spans="1:13" s="5" customFormat="1" ht="34.5" customHeight="1">
      <c r="A30" s="81" t="s">
        <v>58</v>
      </c>
      <c r="B30" s="81"/>
      <c r="C30" s="81"/>
      <c r="D30" s="81"/>
      <c r="E30" s="82"/>
      <c r="F30" s="82"/>
      <c r="G30" s="82"/>
      <c r="H30" s="82"/>
      <c r="I30" s="82"/>
      <c r="J30" s="82"/>
      <c r="K30" s="81" t="s">
        <v>59</v>
      </c>
      <c r="L30" s="81"/>
      <c r="M30" s="81"/>
    </row>
    <row r="31" spans="1:13" s="5" customFormat="1" ht="18.75">
      <c r="A31" s="26"/>
      <c r="B31" s="26"/>
      <c r="C31" s="26"/>
      <c r="D31" s="26"/>
      <c r="E31" s="26"/>
      <c r="F31" s="26"/>
      <c r="G31" s="26"/>
      <c r="H31" s="26"/>
      <c r="I31" s="26"/>
      <c r="J31" s="83">
        <v>43300</v>
      </c>
      <c r="K31" s="84"/>
      <c r="L31" s="84"/>
      <c r="M31" s="84"/>
    </row>
  </sheetData>
  <sheetProtection formatCells="0" formatColumns="0" formatRows="0" insertColumns="0" insertRows="0" insertHyperlinks="0" deleteColumns="0" deleteRows="0" sort="0" autoFilter="0" pivotTables="0"/>
  <mergeCells count="12">
    <mergeCell ref="E29:J29"/>
    <mergeCell ref="K29:M29"/>
    <mergeCell ref="A30:D30"/>
    <mergeCell ref="E30:J30"/>
    <mergeCell ref="K30:M30"/>
    <mergeCell ref="J31:M31"/>
    <mergeCell ref="A1:M1"/>
    <mergeCell ref="A2:M2"/>
    <mergeCell ref="A3:C3"/>
    <mergeCell ref="D3:F3"/>
    <mergeCell ref="G3:J3"/>
    <mergeCell ref="A29:D29"/>
  </mergeCells>
  <printOptions horizontalCentered="1"/>
  <pageMargins left="0.25" right="0.25" top="0.75" bottom="0.75" header="0.31" footer="0.31"/>
  <pageSetup horizontalDpi="600" verticalDpi="600" orientation="landscape"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K12"/>
  <sheetViews>
    <sheetView zoomScalePageLayoutView="0" workbookViewId="0" topLeftCell="A1">
      <selection activeCell="D5" sqref="D5:D8"/>
    </sheetView>
  </sheetViews>
  <sheetFormatPr defaultColWidth="9.140625" defaultRowHeight="15"/>
  <cols>
    <col min="1" max="1" width="12.28125" style="6" customWidth="1"/>
    <col min="2" max="3" width="9.140625" style="6" customWidth="1"/>
    <col min="4" max="4" width="24.57421875" style="6" customWidth="1"/>
    <col min="5" max="5" width="9.140625" style="6" customWidth="1"/>
    <col min="6" max="6" width="15.7109375" style="6" customWidth="1"/>
    <col min="7" max="7" width="9.140625" style="6" customWidth="1"/>
    <col min="8" max="8" width="10.7109375" style="6" customWidth="1"/>
    <col min="9" max="9" width="9.28125" style="6" bestFit="1" customWidth="1"/>
    <col min="10" max="10" width="9.140625" style="6" customWidth="1"/>
    <col min="11" max="11" width="11.421875" style="6" customWidth="1"/>
    <col min="12" max="16384" width="9.140625" style="6" customWidth="1"/>
  </cols>
  <sheetData>
    <row r="1" spans="1:11" s="1" customFormat="1" ht="27.75" customHeight="1">
      <c r="A1" s="85" t="s">
        <v>298</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45.75" customHeight="1">
      <c r="A3" s="87" t="s">
        <v>299</v>
      </c>
      <c r="B3" s="87"/>
      <c r="C3" s="87"/>
      <c r="D3" s="88" t="s">
        <v>222</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31.5" customHeight="1">
      <c r="A6" s="12" t="s">
        <v>218</v>
      </c>
      <c r="B6" s="13" t="s">
        <v>300</v>
      </c>
      <c r="C6" s="14" t="s">
        <v>84</v>
      </c>
      <c r="D6" s="11" t="s">
        <v>505</v>
      </c>
      <c r="E6" s="13">
        <v>139</v>
      </c>
      <c r="F6" s="16">
        <f>E6*0.25</f>
        <v>34.75</v>
      </c>
      <c r="G6" s="30">
        <v>80.61</v>
      </c>
      <c r="H6" s="18">
        <f>G6*0.5</f>
        <v>40.305</v>
      </c>
      <c r="I6" s="29">
        <f>F6+H6</f>
        <v>75.055</v>
      </c>
      <c r="J6" s="30">
        <v>1</v>
      </c>
      <c r="K6" s="31" t="s">
        <v>29</v>
      </c>
    </row>
    <row r="7" spans="1:11" ht="28.5" customHeight="1">
      <c r="A7" s="12" t="s">
        <v>218</v>
      </c>
      <c r="B7" s="13" t="s">
        <v>301</v>
      </c>
      <c r="C7" s="14" t="s">
        <v>28</v>
      </c>
      <c r="D7" s="11" t="s">
        <v>506</v>
      </c>
      <c r="E7" s="13">
        <v>134</v>
      </c>
      <c r="F7" s="16">
        <f>E7*0.25</f>
        <v>33.5</v>
      </c>
      <c r="G7" s="30">
        <v>81.82</v>
      </c>
      <c r="H7" s="18">
        <f>G7*0.5</f>
        <v>40.91</v>
      </c>
      <c r="I7" s="29">
        <f>F7+H7</f>
        <v>74.41</v>
      </c>
      <c r="J7" s="30">
        <v>2</v>
      </c>
      <c r="K7" s="31" t="s">
        <v>29</v>
      </c>
    </row>
    <row r="8" spans="1:11" ht="30.75" customHeight="1" thickBot="1">
      <c r="A8" s="19" t="s">
        <v>218</v>
      </c>
      <c r="B8" s="20" t="s">
        <v>302</v>
      </c>
      <c r="C8" s="21" t="s">
        <v>28</v>
      </c>
      <c r="D8" s="11" t="s">
        <v>507</v>
      </c>
      <c r="E8" s="20">
        <v>110.5</v>
      </c>
      <c r="F8" s="23">
        <f>E8*0.25</f>
        <v>27.625</v>
      </c>
      <c r="G8" s="36"/>
      <c r="H8" s="25"/>
      <c r="I8" s="33">
        <f>F8+H8</f>
        <v>27.625</v>
      </c>
      <c r="J8" s="39"/>
      <c r="K8" s="38" t="s">
        <v>53</v>
      </c>
    </row>
    <row r="10" spans="1:11" s="5" customFormat="1" ht="29.25" customHeight="1">
      <c r="A10" s="81" t="s">
        <v>55</v>
      </c>
      <c r="B10" s="81"/>
      <c r="C10" s="81"/>
      <c r="D10" s="81"/>
      <c r="E10" s="81" t="s">
        <v>56</v>
      </c>
      <c r="F10" s="81"/>
      <c r="G10" s="81"/>
      <c r="H10" s="81"/>
      <c r="I10" s="81" t="s">
        <v>57</v>
      </c>
      <c r="J10" s="81"/>
      <c r="K10" s="81"/>
    </row>
    <row r="11" spans="1:11" s="5" customFormat="1" ht="34.5" customHeight="1">
      <c r="A11" s="81" t="s">
        <v>58</v>
      </c>
      <c r="B11" s="81"/>
      <c r="C11" s="81"/>
      <c r="D11" s="81"/>
      <c r="E11" s="82"/>
      <c r="F11" s="82"/>
      <c r="G11" s="82"/>
      <c r="H11" s="82"/>
      <c r="I11" s="81" t="s">
        <v>59</v>
      </c>
      <c r="J11" s="81"/>
      <c r="K11" s="81"/>
    </row>
    <row r="12" spans="1:11" s="5" customFormat="1" ht="18.75">
      <c r="A12" s="26"/>
      <c r="B12" s="26"/>
      <c r="C12" s="26"/>
      <c r="D12" s="26"/>
      <c r="E12" s="26"/>
      <c r="F12" s="26"/>
      <c r="G12" s="26"/>
      <c r="H12" s="83">
        <v>43300</v>
      </c>
      <c r="I12" s="84"/>
      <c r="J12" s="84"/>
      <c r="K12" s="84"/>
    </row>
  </sheetData>
  <sheetProtection/>
  <mergeCells count="12">
    <mergeCell ref="E10:H10"/>
    <mergeCell ref="I10:K10"/>
    <mergeCell ref="A11:D11"/>
    <mergeCell ref="E11:H11"/>
    <mergeCell ref="I11:K11"/>
    <mergeCell ref="H12:K12"/>
    <mergeCell ref="A1:K1"/>
    <mergeCell ref="A2:K2"/>
    <mergeCell ref="A3:C3"/>
    <mergeCell ref="D3:F3"/>
    <mergeCell ref="G3:H3"/>
    <mergeCell ref="A10:D10"/>
  </mergeCells>
  <printOptions horizontalCentered="1"/>
  <pageMargins left="0.7" right="0.7" top="0.75" bottom="0.75" header="0.3" footer="0.3"/>
  <pageSetup orientation="landscape" paperSize="9"/>
</worksheet>
</file>

<file path=xl/worksheets/sheet31.xml><?xml version="1.0" encoding="utf-8"?>
<worksheet xmlns="http://schemas.openxmlformats.org/spreadsheetml/2006/main" xmlns:r="http://schemas.openxmlformats.org/officeDocument/2006/relationships">
  <dimension ref="A1:K11"/>
  <sheetViews>
    <sheetView zoomScalePageLayoutView="0" workbookViewId="0" topLeftCell="A1">
      <selection activeCell="D5" sqref="D5:D7"/>
    </sheetView>
  </sheetViews>
  <sheetFormatPr defaultColWidth="9.140625" defaultRowHeight="15"/>
  <cols>
    <col min="1" max="1" width="12.140625" style="6" customWidth="1"/>
    <col min="2" max="3" width="9.140625" style="6" customWidth="1"/>
    <col min="4" max="4" width="25.140625" style="6" customWidth="1"/>
    <col min="5" max="5" width="9.140625" style="6" customWidth="1"/>
    <col min="6" max="6" width="14.8515625" style="6" customWidth="1"/>
    <col min="7" max="7" width="9.28125" style="6" bestFit="1" customWidth="1"/>
    <col min="8" max="8" width="11.00390625" style="6" customWidth="1"/>
    <col min="9" max="9" width="9.28125" style="6" bestFit="1" customWidth="1"/>
    <col min="10" max="10" width="9.140625" style="6" customWidth="1"/>
    <col min="11" max="11" width="11.140625" style="6" customWidth="1"/>
    <col min="12" max="16384" width="9.140625" style="6" customWidth="1"/>
  </cols>
  <sheetData>
    <row r="1" spans="1:11" s="1" customFormat="1" ht="27.75" customHeight="1">
      <c r="A1" s="85" t="s">
        <v>303</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5.25" customHeight="1">
      <c r="A3" s="87" t="s">
        <v>304</v>
      </c>
      <c r="B3" s="87"/>
      <c r="C3" s="87"/>
      <c r="D3" s="88" t="s">
        <v>154</v>
      </c>
      <c r="E3" s="88"/>
      <c r="F3" s="88"/>
      <c r="G3" s="88" t="s">
        <v>169</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31.5" customHeight="1">
      <c r="A6" s="12" t="s">
        <v>129</v>
      </c>
      <c r="B6" s="13" t="s">
        <v>305</v>
      </c>
      <c r="C6" s="14" t="s">
        <v>28</v>
      </c>
      <c r="D6" s="11" t="s">
        <v>508</v>
      </c>
      <c r="E6" s="13">
        <v>116.5</v>
      </c>
      <c r="F6" s="16">
        <f>E6*0.25</f>
        <v>29.125</v>
      </c>
      <c r="G6" s="29">
        <v>88</v>
      </c>
      <c r="H6" s="18">
        <f>G6*0.5</f>
        <v>44</v>
      </c>
      <c r="I6" s="29">
        <f>F6+H6</f>
        <v>73.125</v>
      </c>
      <c r="J6" s="30">
        <v>1</v>
      </c>
      <c r="K6" s="37" t="s">
        <v>29</v>
      </c>
    </row>
    <row r="7" spans="1:11" ht="27.75" customHeight="1" thickBot="1">
      <c r="A7" s="19" t="s">
        <v>129</v>
      </c>
      <c r="B7" s="20" t="s">
        <v>306</v>
      </c>
      <c r="C7" s="21" t="s">
        <v>84</v>
      </c>
      <c r="D7" s="11" t="s">
        <v>509</v>
      </c>
      <c r="E7" s="20">
        <v>92</v>
      </c>
      <c r="F7" s="23">
        <f>E7*0.25</f>
        <v>23</v>
      </c>
      <c r="G7" s="36"/>
      <c r="H7" s="25"/>
      <c r="I7" s="33">
        <f>F7+H7</f>
        <v>23</v>
      </c>
      <c r="J7" s="36"/>
      <c r="K7" s="38" t="s">
        <v>53</v>
      </c>
    </row>
    <row r="9" spans="1:11" s="5" customFormat="1" ht="29.25" customHeight="1">
      <c r="A9" s="81" t="s">
        <v>55</v>
      </c>
      <c r="B9" s="81"/>
      <c r="C9" s="81"/>
      <c r="D9" s="81"/>
      <c r="E9" s="81" t="s">
        <v>56</v>
      </c>
      <c r="F9" s="81"/>
      <c r="G9" s="81"/>
      <c r="H9" s="81"/>
      <c r="I9" s="81" t="s">
        <v>57</v>
      </c>
      <c r="J9" s="81"/>
      <c r="K9" s="81"/>
    </row>
    <row r="10" spans="1:11" s="5" customFormat="1" ht="34.5" customHeight="1">
      <c r="A10" s="81" t="s">
        <v>58</v>
      </c>
      <c r="B10" s="81"/>
      <c r="C10" s="81"/>
      <c r="D10" s="81"/>
      <c r="E10" s="82"/>
      <c r="F10" s="82"/>
      <c r="G10" s="82"/>
      <c r="H10" s="82"/>
      <c r="I10" s="81" t="s">
        <v>59</v>
      </c>
      <c r="J10" s="81"/>
      <c r="K10" s="81"/>
    </row>
    <row r="11" spans="1:11" s="5" customFormat="1" ht="18.75">
      <c r="A11" s="26"/>
      <c r="B11" s="26"/>
      <c r="C11" s="26"/>
      <c r="D11" s="26"/>
      <c r="E11" s="26"/>
      <c r="F11" s="26"/>
      <c r="G11" s="26"/>
      <c r="H11" s="83">
        <v>43300</v>
      </c>
      <c r="I11" s="84"/>
      <c r="J11" s="84"/>
      <c r="K11" s="84"/>
    </row>
  </sheetData>
  <sheetProtection/>
  <mergeCells count="12">
    <mergeCell ref="E9:H9"/>
    <mergeCell ref="I9:K9"/>
    <mergeCell ref="A10:D10"/>
    <mergeCell ref="E10:H10"/>
    <mergeCell ref="I10:K10"/>
    <mergeCell ref="H11:K11"/>
    <mergeCell ref="A1:K1"/>
    <mergeCell ref="A2:K2"/>
    <mergeCell ref="A3:C3"/>
    <mergeCell ref="D3:F3"/>
    <mergeCell ref="G3:H3"/>
    <mergeCell ref="A9:D9"/>
  </mergeCells>
  <printOptions/>
  <pageMargins left="0.7" right="0.7" top="0.75" bottom="0.75" header="0.3" footer="0.3"/>
  <pageSetup orientation="landscape" paperSize="9"/>
</worksheet>
</file>

<file path=xl/worksheets/sheet32.xml><?xml version="1.0" encoding="utf-8"?>
<worksheet xmlns="http://schemas.openxmlformats.org/spreadsheetml/2006/main" xmlns:r="http://schemas.openxmlformats.org/officeDocument/2006/relationships">
  <dimension ref="A1:K37"/>
  <sheetViews>
    <sheetView zoomScalePageLayoutView="0" workbookViewId="0" topLeftCell="A1">
      <selection activeCell="D5" sqref="D5:D33"/>
    </sheetView>
  </sheetViews>
  <sheetFormatPr defaultColWidth="9.140625" defaultRowHeight="15"/>
  <cols>
    <col min="1" max="1" width="12.57421875" style="6" customWidth="1"/>
    <col min="2" max="3" width="9.140625" style="6" customWidth="1"/>
    <col min="4" max="4" width="27.57421875" style="6" customWidth="1"/>
    <col min="5" max="5" width="9.140625" style="6" customWidth="1"/>
    <col min="6" max="6" width="12.28125" style="6" customWidth="1"/>
    <col min="7" max="7" width="9.28125" style="6" bestFit="1" customWidth="1"/>
    <col min="8" max="8" width="10.57421875" style="6" bestFit="1" customWidth="1"/>
    <col min="9" max="9" width="9.28125" style="6" bestFit="1" customWidth="1"/>
    <col min="10" max="10" width="9.140625" style="6" customWidth="1"/>
    <col min="11" max="11" width="12.28125" style="6" customWidth="1"/>
    <col min="12" max="16384" width="9.140625" style="6" customWidth="1"/>
  </cols>
  <sheetData>
    <row r="1" spans="1:11" s="1" customFormat="1" ht="27.75" customHeight="1">
      <c r="A1" s="85" t="s">
        <v>307</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18.75" customHeight="1">
      <c r="A3" s="87" t="s">
        <v>308</v>
      </c>
      <c r="B3" s="87"/>
      <c r="C3" s="87"/>
      <c r="D3" s="88" t="s">
        <v>309</v>
      </c>
      <c r="E3" s="88"/>
      <c r="F3" s="88"/>
      <c r="G3" s="88" t="s">
        <v>310</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311</v>
      </c>
      <c r="G5" s="11">
        <v>3</v>
      </c>
      <c r="H5" s="11" t="s">
        <v>312</v>
      </c>
      <c r="I5" s="11" t="s">
        <v>65</v>
      </c>
      <c r="J5" s="11">
        <v>6</v>
      </c>
      <c r="K5" s="28">
        <v>7</v>
      </c>
    </row>
    <row r="6" spans="1:11" ht="21.75" customHeight="1">
      <c r="A6" s="12" t="s">
        <v>313</v>
      </c>
      <c r="B6" s="13" t="s">
        <v>314</v>
      </c>
      <c r="C6" s="14" t="s">
        <v>28</v>
      </c>
      <c r="D6" s="11" t="s">
        <v>423</v>
      </c>
      <c r="E6" s="13">
        <v>75.5</v>
      </c>
      <c r="F6" s="16">
        <f aca="true" t="shared" si="0" ref="F6:F33">E6*0.4</f>
        <v>30.200000000000003</v>
      </c>
      <c r="G6" s="17">
        <v>88.87</v>
      </c>
      <c r="H6" s="18">
        <f aca="true" t="shared" si="1" ref="H6:H33">G6*0.6</f>
        <v>53.322</v>
      </c>
      <c r="I6" s="29">
        <f aca="true" t="shared" si="2" ref="I6:I33">F6+H6</f>
        <v>83.522</v>
      </c>
      <c r="J6" s="30">
        <v>1</v>
      </c>
      <c r="K6" s="31" t="s">
        <v>29</v>
      </c>
    </row>
    <row r="7" spans="1:11" ht="21.75" customHeight="1">
      <c r="A7" s="12" t="s">
        <v>313</v>
      </c>
      <c r="B7" s="13" t="s">
        <v>315</v>
      </c>
      <c r="C7" s="14" t="s">
        <v>28</v>
      </c>
      <c r="D7" s="11" t="s">
        <v>510</v>
      </c>
      <c r="E7" s="13">
        <v>85.5</v>
      </c>
      <c r="F7" s="16">
        <f t="shared" si="0"/>
        <v>34.2</v>
      </c>
      <c r="G7" s="17">
        <v>81.93</v>
      </c>
      <c r="H7" s="18">
        <f t="shared" si="1"/>
        <v>49.158</v>
      </c>
      <c r="I7" s="29">
        <f t="shared" si="2"/>
        <v>83.358</v>
      </c>
      <c r="J7" s="30">
        <v>2</v>
      </c>
      <c r="K7" s="31" t="s">
        <v>29</v>
      </c>
    </row>
    <row r="8" spans="1:11" ht="21.75" customHeight="1">
      <c r="A8" s="12" t="s">
        <v>313</v>
      </c>
      <c r="B8" s="13" t="s">
        <v>316</v>
      </c>
      <c r="C8" s="14" t="s">
        <v>28</v>
      </c>
      <c r="D8" s="11" t="s">
        <v>511</v>
      </c>
      <c r="E8" s="13">
        <v>80</v>
      </c>
      <c r="F8" s="16">
        <f t="shared" si="0"/>
        <v>32</v>
      </c>
      <c r="G8" s="17">
        <v>85.43</v>
      </c>
      <c r="H8" s="18">
        <f t="shared" si="1"/>
        <v>51.258</v>
      </c>
      <c r="I8" s="29">
        <f t="shared" si="2"/>
        <v>83.25800000000001</v>
      </c>
      <c r="J8" s="30">
        <v>3</v>
      </c>
      <c r="K8" s="31" t="s">
        <v>29</v>
      </c>
    </row>
    <row r="9" spans="1:11" ht="21.75" customHeight="1">
      <c r="A9" s="12" t="s">
        <v>313</v>
      </c>
      <c r="B9" s="13" t="s">
        <v>317</v>
      </c>
      <c r="C9" s="14" t="s">
        <v>28</v>
      </c>
      <c r="D9" s="11" t="s">
        <v>512</v>
      </c>
      <c r="E9" s="13">
        <v>71.5</v>
      </c>
      <c r="F9" s="16">
        <f t="shared" si="0"/>
        <v>28.6</v>
      </c>
      <c r="G9" s="17">
        <v>90.97</v>
      </c>
      <c r="H9" s="18">
        <f t="shared" si="1"/>
        <v>54.582</v>
      </c>
      <c r="I9" s="29">
        <f t="shared" si="2"/>
        <v>83.182</v>
      </c>
      <c r="J9" s="30">
        <v>4</v>
      </c>
      <c r="K9" s="31" t="s">
        <v>29</v>
      </c>
    </row>
    <row r="10" spans="1:11" ht="21.75" customHeight="1">
      <c r="A10" s="12" t="s">
        <v>313</v>
      </c>
      <c r="B10" s="13" t="s">
        <v>318</v>
      </c>
      <c r="C10" s="14" t="s">
        <v>28</v>
      </c>
      <c r="D10" s="11" t="s">
        <v>513</v>
      </c>
      <c r="E10" s="13">
        <v>79</v>
      </c>
      <c r="F10" s="16">
        <f t="shared" si="0"/>
        <v>31.6</v>
      </c>
      <c r="G10" s="17">
        <v>84.72</v>
      </c>
      <c r="H10" s="18">
        <f t="shared" si="1"/>
        <v>50.832</v>
      </c>
      <c r="I10" s="29">
        <f t="shared" si="2"/>
        <v>82.432</v>
      </c>
      <c r="J10" s="30">
        <v>5</v>
      </c>
      <c r="K10" s="31" t="s">
        <v>29</v>
      </c>
    </row>
    <row r="11" spans="1:11" ht="21.75" customHeight="1">
      <c r="A11" s="12" t="s">
        <v>313</v>
      </c>
      <c r="B11" s="13" t="s">
        <v>319</v>
      </c>
      <c r="C11" s="14" t="s">
        <v>28</v>
      </c>
      <c r="D11" s="11" t="s">
        <v>514</v>
      </c>
      <c r="E11" s="13">
        <v>80</v>
      </c>
      <c r="F11" s="16">
        <f t="shared" si="0"/>
        <v>32</v>
      </c>
      <c r="G11" s="17">
        <v>82.83</v>
      </c>
      <c r="H11" s="18">
        <f t="shared" si="1"/>
        <v>49.698</v>
      </c>
      <c r="I11" s="29">
        <f t="shared" si="2"/>
        <v>81.69800000000001</v>
      </c>
      <c r="J11" s="30">
        <v>6</v>
      </c>
      <c r="K11" s="31" t="s">
        <v>29</v>
      </c>
    </row>
    <row r="12" spans="1:11" ht="21.75" customHeight="1">
      <c r="A12" s="12" t="s">
        <v>313</v>
      </c>
      <c r="B12" s="13" t="s">
        <v>320</v>
      </c>
      <c r="C12" s="14" t="s">
        <v>28</v>
      </c>
      <c r="D12" s="11" t="s">
        <v>515</v>
      </c>
      <c r="E12" s="13">
        <v>78</v>
      </c>
      <c r="F12" s="16">
        <f t="shared" si="0"/>
        <v>31.200000000000003</v>
      </c>
      <c r="G12" s="17">
        <v>84.13</v>
      </c>
      <c r="H12" s="18">
        <f t="shared" si="1"/>
        <v>50.477999999999994</v>
      </c>
      <c r="I12" s="29">
        <f t="shared" si="2"/>
        <v>81.678</v>
      </c>
      <c r="J12" s="30">
        <v>7</v>
      </c>
      <c r="K12" s="31" t="s">
        <v>29</v>
      </c>
    </row>
    <row r="13" spans="1:11" ht="21.75" customHeight="1">
      <c r="A13" s="12" t="s">
        <v>313</v>
      </c>
      <c r="B13" s="13" t="s">
        <v>321</v>
      </c>
      <c r="C13" s="14" t="s">
        <v>28</v>
      </c>
      <c r="D13" s="11" t="s">
        <v>516</v>
      </c>
      <c r="E13" s="13">
        <v>76.5</v>
      </c>
      <c r="F13" s="16">
        <f t="shared" si="0"/>
        <v>30.6</v>
      </c>
      <c r="G13" s="17">
        <v>84.77</v>
      </c>
      <c r="H13" s="18">
        <f t="shared" si="1"/>
        <v>50.861999999999995</v>
      </c>
      <c r="I13" s="29">
        <f t="shared" si="2"/>
        <v>81.46199999999999</v>
      </c>
      <c r="J13" s="30">
        <v>8</v>
      </c>
      <c r="K13" s="31" t="s">
        <v>29</v>
      </c>
    </row>
    <row r="14" spans="1:11" ht="21.75" customHeight="1">
      <c r="A14" s="12" t="s">
        <v>313</v>
      </c>
      <c r="B14" s="13" t="s">
        <v>322</v>
      </c>
      <c r="C14" s="14" t="s">
        <v>28</v>
      </c>
      <c r="D14" s="11" t="s">
        <v>517</v>
      </c>
      <c r="E14" s="13">
        <v>84</v>
      </c>
      <c r="F14" s="16">
        <f t="shared" si="0"/>
        <v>33.6</v>
      </c>
      <c r="G14" s="17">
        <v>78.83</v>
      </c>
      <c r="H14" s="18">
        <f t="shared" si="1"/>
        <v>47.297999999999995</v>
      </c>
      <c r="I14" s="29">
        <f t="shared" si="2"/>
        <v>80.898</v>
      </c>
      <c r="J14" s="30">
        <v>9</v>
      </c>
      <c r="K14" s="31" t="s">
        <v>29</v>
      </c>
    </row>
    <row r="15" spans="1:11" ht="21.75" customHeight="1">
      <c r="A15" s="12" t="s">
        <v>313</v>
      </c>
      <c r="B15" s="13" t="s">
        <v>323</v>
      </c>
      <c r="C15" s="14" t="s">
        <v>28</v>
      </c>
      <c r="D15" s="11" t="s">
        <v>518</v>
      </c>
      <c r="E15" s="13">
        <v>79</v>
      </c>
      <c r="F15" s="16">
        <f t="shared" si="0"/>
        <v>31.6</v>
      </c>
      <c r="G15" s="17">
        <v>80.53</v>
      </c>
      <c r="H15" s="18">
        <f t="shared" si="1"/>
        <v>48.318</v>
      </c>
      <c r="I15" s="29">
        <f t="shared" si="2"/>
        <v>79.918</v>
      </c>
      <c r="J15" s="30">
        <v>10</v>
      </c>
      <c r="K15" s="31" t="s">
        <v>29</v>
      </c>
    </row>
    <row r="16" spans="1:11" ht="21.75" customHeight="1">
      <c r="A16" s="12" t="s">
        <v>313</v>
      </c>
      <c r="B16" s="13" t="s">
        <v>324</v>
      </c>
      <c r="C16" s="14" t="s">
        <v>28</v>
      </c>
      <c r="D16" s="11" t="s">
        <v>519</v>
      </c>
      <c r="E16" s="13">
        <v>78.5</v>
      </c>
      <c r="F16" s="16">
        <f t="shared" si="0"/>
        <v>31.400000000000002</v>
      </c>
      <c r="G16" s="17">
        <v>79.93</v>
      </c>
      <c r="H16" s="18">
        <f t="shared" si="1"/>
        <v>47.958000000000006</v>
      </c>
      <c r="I16" s="29">
        <f t="shared" si="2"/>
        <v>79.358</v>
      </c>
      <c r="J16" s="30">
        <v>11</v>
      </c>
      <c r="K16" s="32"/>
    </row>
    <row r="17" spans="1:11" ht="21.75" customHeight="1">
      <c r="A17" s="12" t="s">
        <v>313</v>
      </c>
      <c r="B17" s="13" t="s">
        <v>325</v>
      </c>
      <c r="C17" s="14" t="s">
        <v>28</v>
      </c>
      <c r="D17" s="11" t="s">
        <v>520</v>
      </c>
      <c r="E17" s="13">
        <v>78</v>
      </c>
      <c r="F17" s="16">
        <f t="shared" si="0"/>
        <v>31.200000000000003</v>
      </c>
      <c r="G17" s="17">
        <v>79.44</v>
      </c>
      <c r="H17" s="18">
        <f t="shared" si="1"/>
        <v>47.663999999999994</v>
      </c>
      <c r="I17" s="29">
        <f t="shared" si="2"/>
        <v>78.864</v>
      </c>
      <c r="J17" s="30">
        <v>12</v>
      </c>
      <c r="K17" s="32"/>
    </row>
    <row r="18" spans="1:11" ht="21.75" customHeight="1">
      <c r="A18" s="12" t="s">
        <v>313</v>
      </c>
      <c r="B18" s="13" t="s">
        <v>326</v>
      </c>
      <c r="C18" s="14" t="s">
        <v>28</v>
      </c>
      <c r="D18" s="11" t="s">
        <v>521</v>
      </c>
      <c r="E18" s="13">
        <v>74</v>
      </c>
      <c r="F18" s="16">
        <f t="shared" si="0"/>
        <v>29.6</v>
      </c>
      <c r="G18" s="17">
        <v>82</v>
      </c>
      <c r="H18" s="18">
        <f t="shared" si="1"/>
        <v>49.199999999999996</v>
      </c>
      <c r="I18" s="29">
        <f t="shared" si="2"/>
        <v>78.8</v>
      </c>
      <c r="J18" s="30">
        <v>13</v>
      </c>
      <c r="K18" s="32"/>
    </row>
    <row r="19" spans="1:11" ht="21.75" customHeight="1">
      <c r="A19" s="12" t="s">
        <v>313</v>
      </c>
      <c r="B19" s="13" t="s">
        <v>327</v>
      </c>
      <c r="C19" s="14" t="s">
        <v>28</v>
      </c>
      <c r="D19" s="11" t="s">
        <v>522</v>
      </c>
      <c r="E19" s="13">
        <v>72</v>
      </c>
      <c r="F19" s="16">
        <f t="shared" si="0"/>
        <v>28.8</v>
      </c>
      <c r="G19" s="17">
        <v>83.32</v>
      </c>
      <c r="H19" s="18">
        <f t="shared" si="1"/>
        <v>49.992</v>
      </c>
      <c r="I19" s="29">
        <f t="shared" si="2"/>
        <v>78.792</v>
      </c>
      <c r="J19" s="30">
        <v>14</v>
      </c>
      <c r="K19" s="32"/>
    </row>
    <row r="20" spans="1:11" ht="21.75" customHeight="1">
      <c r="A20" s="12" t="s">
        <v>313</v>
      </c>
      <c r="B20" s="13" t="s">
        <v>328</v>
      </c>
      <c r="C20" s="14" t="s">
        <v>28</v>
      </c>
      <c r="D20" s="11" t="s">
        <v>523</v>
      </c>
      <c r="E20" s="13">
        <v>78</v>
      </c>
      <c r="F20" s="16">
        <f t="shared" si="0"/>
        <v>31.200000000000003</v>
      </c>
      <c r="G20" s="17">
        <v>78.4</v>
      </c>
      <c r="H20" s="18">
        <f t="shared" si="1"/>
        <v>47.04</v>
      </c>
      <c r="I20" s="29">
        <f t="shared" si="2"/>
        <v>78.24000000000001</v>
      </c>
      <c r="J20" s="30">
        <v>15</v>
      </c>
      <c r="K20" s="32"/>
    </row>
    <row r="21" spans="1:11" ht="21.75" customHeight="1">
      <c r="A21" s="12" t="s">
        <v>313</v>
      </c>
      <c r="B21" s="13" t="s">
        <v>329</v>
      </c>
      <c r="C21" s="14" t="s">
        <v>28</v>
      </c>
      <c r="D21" s="11" t="s">
        <v>524</v>
      </c>
      <c r="E21" s="13">
        <v>78</v>
      </c>
      <c r="F21" s="16">
        <f t="shared" si="0"/>
        <v>31.200000000000003</v>
      </c>
      <c r="G21" s="17">
        <v>78.11</v>
      </c>
      <c r="H21" s="18">
        <f t="shared" si="1"/>
        <v>46.866</v>
      </c>
      <c r="I21" s="29">
        <f t="shared" si="2"/>
        <v>78.066</v>
      </c>
      <c r="J21" s="30">
        <v>16</v>
      </c>
      <c r="K21" s="32"/>
    </row>
    <row r="22" spans="1:11" ht="21.75" customHeight="1">
      <c r="A22" s="12" t="s">
        <v>313</v>
      </c>
      <c r="B22" s="13" t="s">
        <v>330</v>
      </c>
      <c r="C22" s="14" t="s">
        <v>28</v>
      </c>
      <c r="D22" s="11" t="s">
        <v>525</v>
      </c>
      <c r="E22" s="13">
        <v>80.5</v>
      </c>
      <c r="F22" s="16">
        <f t="shared" si="0"/>
        <v>32.2</v>
      </c>
      <c r="G22" s="17">
        <v>76.38</v>
      </c>
      <c r="H22" s="18">
        <f t="shared" si="1"/>
        <v>45.827999999999996</v>
      </c>
      <c r="I22" s="29">
        <f t="shared" si="2"/>
        <v>78.02799999999999</v>
      </c>
      <c r="J22" s="30">
        <v>17</v>
      </c>
      <c r="K22" s="32"/>
    </row>
    <row r="23" spans="1:11" ht="21.75" customHeight="1">
      <c r="A23" s="12" t="s">
        <v>313</v>
      </c>
      <c r="B23" s="13" t="s">
        <v>331</v>
      </c>
      <c r="C23" s="14" t="s">
        <v>28</v>
      </c>
      <c r="D23" s="11" t="s">
        <v>361</v>
      </c>
      <c r="E23" s="13">
        <v>71.5</v>
      </c>
      <c r="F23" s="16">
        <f t="shared" si="0"/>
        <v>28.6</v>
      </c>
      <c r="G23" s="17">
        <v>82.17</v>
      </c>
      <c r="H23" s="18">
        <f t="shared" si="1"/>
        <v>49.302</v>
      </c>
      <c r="I23" s="29">
        <f t="shared" si="2"/>
        <v>77.902</v>
      </c>
      <c r="J23" s="30">
        <v>18</v>
      </c>
      <c r="K23" s="32"/>
    </row>
    <row r="24" spans="1:11" ht="21.75" customHeight="1">
      <c r="A24" s="12" t="s">
        <v>313</v>
      </c>
      <c r="B24" s="13" t="s">
        <v>332</v>
      </c>
      <c r="C24" s="14" t="s">
        <v>28</v>
      </c>
      <c r="D24" s="11" t="s">
        <v>526</v>
      </c>
      <c r="E24" s="13">
        <v>77</v>
      </c>
      <c r="F24" s="16">
        <f t="shared" si="0"/>
        <v>30.8</v>
      </c>
      <c r="G24" s="17">
        <v>77.42</v>
      </c>
      <c r="H24" s="18">
        <f t="shared" si="1"/>
        <v>46.452</v>
      </c>
      <c r="I24" s="29">
        <f t="shared" si="2"/>
        <v>77.252</v>
      </c>
      <c r="J24" s="30">
        <v>19</v>
      </c>
      <c r="K24" s="32"/>
    </row>
    <row r="25" spans="1:11" ht="21.75" customHeight="1">
      <c r="A25" s="12" t="s">
        <v>313</v>
      </c>
      <c r="B25" s="13" t="s">
        <v>333</v>
      </c>
      <c r="C25" s="14" t="s">
        <v>28</v>
      </c>
      <c r="D25" s="11" t="s">
        <v>527</v>
      </c>
      <c r="E25" s="13">
        <v>72</v>
      </c>
      <c r="F25" s="16">
        <f t="shared" si="0"/>
        <v>28.8</v>
      </c>
      <c r="G25" s="17">
        <v>80.4</v>
      </c>
      <c r="H25" s="18">
        <f t="shared" si="1"/>
        <v>48.24</v>
      </c>
      <c r="I25" s="29">
        <f t="shared" si="2"/>
        <v>77.04</v>
      </c>
      <c r="J25" s="30">
        <v>20</v>
      </c>
      <c r="K25" s="32"/>
    </row>
    <row r="26" spans="1:11" ht="21.75" customHeight="1">
      <c r="A26" s="12" t="s">
        <v>313</v>
      </c>
      <c r="B26" s="13" t="s">
        <v>334</v>
      </c>
      <c r="C26" s="14" t="s">
        <v>28</v>
      </c>
      <c r="D26" s="11" t="s">
        <v>528</v>
      </c>
      <c r="E26" s="13">
        <v>73.5</v>
      </c>
      <c r="F26" s="16">
        <f t="shared" si="0"/>
        <v>29.400000000000002</v>
      </c>
      <c r="G26" s="17">
        <v>78.9</v>
      </c>
      <c r="H26" s="18">
        <f t="shared" si="1"/>
        <v>47.34</v>
      </c>
      <c r="I26" s="29">
        <f t="shared" si="2"/>
        <v>76.74000000000001</v>
      </c>
      <c r="J26" s="30">
        <v>21</v>
      </c>
      <c r="K26" s="32"/>
    </row>
    <row r="27" spans="1:11" ht="21.75" customHeight="1">
      <c r="A27" s="12" t="s">
        <v>313</v>
      </c>
      <c r="B27" s="13" t="s">
        <v>335</v>
      </c>
      <c r="C27" s="14" t="s">
        <v>28</v>
      </c>
      <c r="D27" s="11" t="s">
        <v>529</v>
      </c>
      <c r="E27" s="13">
        <v>71.5</v>
      </c>
      <c r="F27" s="16">
        <f t="shared" si="0"/>
        <v>28.6</v>
      </c>
      <c r="G27" s="17">
        <v>79.7</v>
      </c>
      <c r="H27" s="18">
        <f t="shared" si="1"/>
        <v>47.82</v>
      </c>
      <c r="I27" s="29">
        <f t="shared" si="2"/>
        <v>76.42</v>
      </c>
      <c r="J27" s="30">
        <v>22</v>
      </c>
      <c r="K27" s="32"/>
    </row>
    <row r="28" spans="1:11" ht="21.75" customHeight="1">
      <c r="A28" s="12" t="s">
        <v>313</v>
      </c>
      <c r="B28" s="13" t="s">
        <v>336</v>
      </c>
      <c r="C28" s="14" t="s">
        <v>28</v>
      </c>
      <c r="D28" s="11" t="s">
        <v>530</v>
      </c>
      <c r="E28" s="13">
        <v>74</v>
      </c>
      <c r="F28" s="16">
        <f t="shared" si="0"/>
        <v>29.6</v>
      </c>
      <c r="G28" s="17">
        <v>77.29</v>
      </c>
      <c r="H28" s="18">
        <f t="shared" si="1"/>
        <v>46.374</v>
      </c>
      <c r="I28" s="29">
        <f t="shared" si="2"/>
        <v>75.974</v>
      </c>
      <c r="J28" s="30">
        <v>23</v>
      </c>
      <c r="K28" s="32"/>
    </row>
    <row r="29" spans="1:11" ht="21.75" customHeight="1">
      <c r="A29" s="12" t="s">
        <v>313</v>
      </c>
      <c r="B29" s="13" t="s">
        <v>337</v>
      </c>
      <c r="C29" s="14" t="s">
        <v>28</v>
      </c>
      <c r="D29" s="11" t="s">
        <v>531</v>
      </c>
      <c r="E29" s="13">
        <v>72</v>
      </c>
      <c r="F29" s="16">
        <f t="shared" si="0"/>
        <v>28.8</v>
      </c>
      <c r="G29" s="17">
        <v>77.13</v>
      </c>
      <c r="H29" s="18">
        <f t="shared" si="1"/>
        <v>46.278</v>
      </c>
      <c r="I29" s="29">
        <f t="shared" si="2"/>
        <v>75.078</v>
      </c>
      <c r="J29" s="30">
        <v>24</v>
      </c>
      <c r="K29" s="32"/>
    </row>
    <row r="30" spans="1:11" ht="21.75" customHeight="1">
      <c r="A30" s="12" t="s">
        <v>313</v>
      </c>
      <c r="B30" s="13" t="s">
        <v>338</v>
      </c>
      <c r="C30" s="14" t="s">
        <v>28</v>
      </c>
      <c r="D30" s="11" t="s">
        <v>447</v>
      </c>
      <c r="E30" s="13">
        <v>71.5</v>
      </c>
      <c r="F30" s="16">
        <f t="shared" si="0"/>
        <v>28.6</v>
      </c>
      <c r="G30" s="17">
        <v>75.76</v>
      </c>
      <c r="H30" s="18">
        <f t="shared" si="1"/>
        <v>45.456</v>
      </c>
      <c r="I30" s="29">
        <f t="shared" si="2"/>
        <v>74.05600000000001</v>
      </c>
      <c r="J30" s="30">
        <v>25</v>
      </c>
      <c r="K30" s="32"/>
    </row>
    <row r="31" spans="1:11" ht="21.75" customHeight="1">
      <c r="A31" s="12" t="s">
        <v>313</v>
      </c>
      <c r="B31" s="13" t="s">
        <v>339</v>
      </c>
      <c r="C31" s="14" t="s">
        <v>28</v>
      </c>
      <c r="D31" s="11" t="s">
        <v>532</v>
      </c>
      <c r="E31" s="13">
        <v>74.5</v>
      </c>
      <c r="F31" s="16">
        <f t="shared" si="0"/>
        <v>29.8</v>
      </c>
      <c r="G31" s="17">
        <v>73.1</v>
      </c>
      <c r="H31" s="18">
        <f t="shared" si="1"/>
        <v>43.85999999999999</v>
      </c>
      <c r="I31" s="29">
        <f t="shared" si="2"/>
        <v>73.66</v>
      </c>
      <c r="J31" s="30">
        <v>26</v>
      </c>
      <c r="K31" s="32"/>
    </row>
    <row r="32" spans="1:11" ht="21.75" customHeight="1">
      <c r="A32" s="12" t="s">
        <v>313</v>
      </c>
      <c r="B32" s="13" t="s">
        <v>340</v>
      </c>
      <c r="C32" s="14" t="s">
        <v>28</v>
      </c>
      <c r="D32" s="11" t="s">
        <v>533</v>
      </c>
      <c r="E32" s="13">
        <v>76</v>
      </c>
      <c r="F32" s="16">
        <f t="shared" si="0"/>
        <v>30.400000000000002</v>
      </c>
      <c r="G32" s="17">
        <v>70.9</v>
      </c>
      <c r="H32" s="18">
        <f t="shared" si="1"/>
        <v>42.54</v>
      </c>
      <c r="I32" s="29">
        <f t="shared" si="2"/>
        <v>72.94</v>
      </c>
      <c r="J32" s="30">
        <v>27</v>
      </c>
      <c r="K32" s="32"/>
    </row>
    <row r="33" spans="1:11" ht="21.75" customHeight="1" thickBot="1">
      <c r="A33" s="19" t="s">
        <v>313</v>
      </c>
      <c r="B33" s="20" t="s">
        <v>341</v>
      </c>
      <c r="C33" s="21" t="s">
        <v>28</v>
      </c>
      <c r="D33" s="11" t="s">
        <v>534</v>
      </c>
      <c r="E33" s="20">
        <v>73.5</v>
      </c>
      <c r="F33" s="23">
        <f t="shared" si="0"/>
        <v>29.400000000000002</v>
      </c>
      <c r="G33" s="24">
        <v>69.8</v>
      </c>
      <c r="H33" s="25">
        <f t="shared" si="1"/>
        <v>41.879999999999995</v>
      </c>
      <c r="I33" s="33">
        <f t="shared" si="2"/>
        <v>71.28</v>
      </c>
      <c r="J33" s="34">
        <v>28</v>
      </c>
      <c r="K33" s="35"/>
    </row>
    <row r="34" s="4" customFormat="1" ht="15.75"/>
    <row r="35" spans="1:11" s="5" customFormat="1" ht="19.5" customHeight="1">
      <c r="A35" s="81" t="s">
        <v>55</v>
      </c>
      <c r="B35" s="81"/>
      <c r="C35" s="81"/>
      <c r="D35" s="81"/>
      <c r="E35" s="81" t="s">
        <v>56</v>
      </c>
      <c r="F35" s="81"/>
      <c r="G35" s="81"/>
      <c r="H35" s="81"/>
      <c r="I35" s="81" t="s">
        <v>57</v>
      </c>
      <c r="J35" s="81"/>
      <c r="K35" s="81"/>
    </row>
    <row r="36" spans="1:11" s="5" customFormat="1" ht="21.75" customHeight="1">
      <c r="A36" s="81" t="s">
        <v>58</v>
      </c>
      <c r="B36" s="81"/>
      <c r="C36" s="81"/>
      <c r="D36" s="81"/>
      <c r="E36" s="82"/>
      <c r="F36" s="82"/>
      <c r="G36" s="82"/>
      <c r="H36" s="82"/>
      <c r="I36" s="81" t="s">
        <v>59</v>
      </c>
      <c r="J36" s="81"/>
      <c r="K36" s="81"/>
    </row>
    <row r="37" spans="1:11" s="5" customFormat="1" ht="18.75">
      <c r="A37" s="26"/>
      <c r="B37" s="26"/>
      <c r="C37" s="26"/>
      <c r="D37" s="26"/>
      <c r="E37" s="26"/>
      <c r="F37" s="26"/>
      <c r="G37" s="26"/>
      <c r="H37" s="83">
        <v>43300</v>
      </c>
      <c r="I37" s="84"/>
      <c r="J37" s="84"/>
      <c r="K37" s="84"/>
    </row>
  </sheetData>
  <sheetProtection/>
  <mergeCells count="12">
    <mergeCell ref="E35:H35"/>
    <mergeCell ref="I35:K35"/>
    <mergeCell ref="A36:D36"/>
    <mergeCell ref="E36:H36"/>
    <mergeCell ref="I36:K36"/>
    <mergeCell ref="H37:K37"/>
    <mergeCell ref="A1:K1"/>
    <mergeCell ref="A2:K2"/>
    <mergeCell ref="A3:C3"/>
    <mergeCell ref="D3:F3"/>
    <mergeCell ref="G3:H3"/>
    <mergeCell ref="A35:D35"/>
  </mergeCells>
  <printOptions/>
  <pageMargins left="0.71" right="0.71" top="0.47" bottom="0.75" header="0.17" footer="0.31"/>
  <pageSetup orientation="landscape" paperSize="9"/>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D5" sqref="D5:D36"/>
    </sheetView>
  </sheetViews>
  <sheetFormatPr defaultColWidth="9.140625" defaultRowHeight="15"/>
  <cols>
    <col min="1" max="1" width="11.140625" style="6" customWidth="1"/>
    <col min="2" max="2" width="10.7109375" style="6" customWidth="1"/>
    <col min="3" max="3" width="4.8515625" style="6" customWidth="1"/>
    <col min="4" max="4" width="24.57421875" style="6" customWidth="1"/>
    <col min="5" max="5" width="11.57421875" style="6" customWidth="1"/>
    <col min="6" max="6" width="12.140625" style="6" customWidth="1"/>
    <col min="7" max="7" width="11.00390625" style="6" customWidth="1"/>
    <col min="8" max="8" width="12.140625" style="6" customWidth="1"/>
    <col min="9" max="9" width="10.57421875" style="6" customWidth="1"/>
    <col min="10" max="10" width="9.140625" style="64" customWidth="1"/>
    <col min="11" max="11" width="12.28125" style="6" customWidth="1"/>
    <col min="12" max="16384" width="9.140625" style="6" customWidth="1"/>
  </cols>
  <sheetData>
    <row r="1" spans="1:11" s="5" customFormat="1" ht="27.75" customHeight="1">
      <c r="A1" s="85" t="s">
        <v>60</v>
      </c>
      <c r="B1" s="85"/>
      <c r="C1" s="85"/>
      <c r="D1" s="85"/>
      <c r="E1" s="85"/>
      <c r="F1" s="85"/>
      <c r="G1" s="85"/>
      <c r="H1" s="85"/>
      <c r="I1" s="85"/>
      <c r="J1" s="85"/>
      <c r="K1" s="85"/>
    </row>
    <row r="2" spans="1:11" s="63" customFormat="1" ht="36.75" customHeight="1">
      <c r="A2" s="86" t="s">
        <v>1</v>
      </c>
      <c r="B2" s="86"/>
      <c r="C2" s="86"/>
      <c r="D2" s="86"/>
      <c r="E2" s="86"/>
      <c r="F2" s="86"/>
      <c r="G2" s="86"/>
      <c r="H2" s="86"/>
      <c r="I2" s="86"/>
      <c r="J2" s="86"/>
      <c r="K2" s="86"/>
    </row>
    <row r="3" spans="1:9" s="3" customFormat="1" ht="36.75" customHeight="1">
      <c r="A3" s="87" t="s">
        <v>61</v>
      </c>
      <c r="B3" s="87"/>
      <c r="C3" s="87"/>
      <c r="D3" s="88" t="s">
        <v>62</v>
      </c>
      <c r="E3" s="88"/>
      <c r="F3" s="88"/>
      <c r="G3" s="88" t="s">
        <v>63</v>
      </c>
      <c r="H3" s="88"/>
      <c r="I3" s="7"/>
    </row>
    <row r="4" spans="1:11" s="2" customFormat="1" ht="36.75" customHeight="1">
      <c r="A4" s="8" t="s">
        <v>5</v>
      </c>
      <c r="B4" s="9" t="s">
        <v>6</v>
      </c>
      <c r="C4" s="9" t="s">
        <v>7</v>
      </c>
      <c r="D4" s="9" t="s">
        <v>8</v>
      </c>
      <c r="E4" s="9" t="s">
        <v>9</v>
      </c>
      <c r="F4" s="9" t="s">
        <v>10</v>
      </c>
      <c r="G4" s="9" t="s">
        <v>11</v>
      </c>
      <c r="H4" s="9" t="s">
        <v>14</v>
      </c>
      <c r="I4" s="9" t="s">
        <v>15</v>
      </c>
      <c r="J4" s="9" t="s">
        <v>16</v>
      </c>
      <c r="K4" s="27" t="s">
        <v>17</v>
      </c>
    </row>
    <row r="5" spans="1:11" s="2" customFormat="1" ht="33.75" customHeight="1">
      <c r="A5" s="10" t="s">
        <v>18</v>
      </c>
      <c r="B5" s="11" t="s">
        <v>19</v>
      </c>
      <c r="C5" s="11" t="s">
        <v>20</v>
      </c>
      <c r="D5" s="14" t="s">
        <v>21</v>
      </c>
      <c r="E5" s="11">
        <v>1</v>
      </c>
      <c r="F5" s="11" t="s">
        <v>22</v>
      </c>
      <c r="G5" s="11">
        <v>3</v>
      </c>
      <c r="H5" s="11" t="s">
        <v>64</v>
      </c>
      <c r="I5" s="11" t="s">
        <v>65</v>
      </c>
      <c r="J5" s="11">
        <v>6</v>
      </c>
      <c r="K5" s="28">
        <v>7</v>
      </c>
    </row>
    <row r="6" spans="1:11" ht="24.75" customHeight="1">
      <c r="A6" s="12" t="s">
        <v>66</v>
      </c>
      <c r="B6" s="13" t="s">
        <v>67</v>
      </c>
      <c r="C6" s="14" t="s">
        <v>28</v>
      </c>
      <c r="D6" s="14" t="s">
        <v>365</v>
      </c>
      <c r="E6" s="13">
        <v>160</v>
      </c>
      <c r="F6" s="16">
        <f aca="true" t="shared" si="0" ref="F6:F36">E6*0.25</f>
        <v>40</v>
      </c>
      <c r="G6" s="29">
        <v>89.6</v>
      </c>
      <c r="H6" s="18">
        <f aca="true" t="shared" si="1" ref="H6:H36">G6*0.5</f>
        <v>44.8</v>
      </c>
      <c r="I6" s="29">
        <f aca="true" t="shared" si="2" ref="I6:I36">F6+H6</f>
        <v>84.8</v>
      </c>
      <c r="J6" s="30">
        <v>1</v>
      </c>
      <c r="K6" s="31" t="s">
        <v>29</v>
      </c>
    </row>
    <row r="7" spans="1:11" ht="24.75" customHeight="1">
      <c r="A7" s="12" t="s">
        <v>66</v>
      </c>
      <c r="B7" s="13" t="s">
        <v>68</v>
      </c>
      <c r="C7" s="14" t="s">
        <v>28</v>
      </c>
      <c r="D7" s="14" t="s">
        <v>366</v>
      </c>
      <c r="E7" s="13">
        <v>151</v>
      </c>
      <c r="F7" s="16">
        <f t="shared" si="0"/>
        <v>37.75</v>
      </c>
      <c r="G7" s="29">
        <v>91</v>
      </c>
      <c r="H7" s="18">
        <f t="shared" si="1"/>
        <v>45.5</v>
      </c>
      <c r="I7" s="29">
        <f t="shared" si="2"/>
        <v>83.25</v>
      </c>
      <c r="J7" s="30">
        <v>2</v>
      </c>
      <c r="K7" s="31" t="s">
        <v>29</v>
      </c>
    </row>
    <row r="8" spans="1:11" ht="24.75" customHeight="1">
      <c r="A8" s="12" t="s">
        <v>66</v>
      </c>
      <c r="B8" s="13" t="s">
        <v>69</v>
      </c>
      <c r="C8" s="14" t="s">
        <v>28</v>
      </c>
      <c r="D8" s="14" t="s">
        <v>367</v>
      </c>
      <c r="E8" s="13">
        <v>150</v>
      </c>
      <c r="F8" s="16">
        <f t="shared" si="0"/>
        <v>37.5</v>
      </c>
      <c r="G8" s="29">
        <v>91</v>
      </c>
      <c r="H8" s="18">
        <f t="shared" si="1"/>
        <v>45.5</v>
      </c>
      <c r="I8" s="29">
        <f t="shared" si="2"/>
        <v>83</v>
      </c>
      <c r="J8" s="30">
        <v>3</v>
      </c>
      <c r="K8" s="31" t="s">
        <v>29</v>
      </c>
    </row>
    <row r="9" spans="1:11" ht="24.75" customHeight="1">
      <c r="A9" s="12" t="s">
        <v>66</v>
      </c>
      <c r="B9" s="13" t="s">
        <v>70</v>
      </c>
      <c r="C9" s="14" t="s">
        <v>28</v>
      </c>
      <c r="D9" s="14" t="s">
        <v>368</v>
      </c>
      <c r="E9" s="13">
        <v>156.5</v>
      </c>
      <c r="F9" s="16">
        <f t="shared" si="0"/>
        <v>39.125</v>
      </c>
      <c r="G9" s="29">
        <v>87.4</v>
      </c>
      <c r="H9" s="18">
        <f t="shared" si="1"/>
        <v>43.7</v>
      </c>
      <c r="I9" s="29">
        <f t="shared" si="2"/>
        <v>82.825</v>
      </c>
      <c r="J9" s="30">
        <v>4</v>
      </c>
      <c r="K9" s="31" t="s">
        <v>29</v>
      </c>
    </row>
    <row r="10" spans="1:11" ht="24.75" customHeight="1">
      <c r="A10" s="12" t="s">
        <v>66</v>
      </c>
      <c r="B10" s="13" t="s">
        <v>71</v>
      </c>
      <c r="C10" s="14" t="s">
        <v>28</v>
      </c>
      <c r="D10" s="14" t="s">
        <v>369</v>
      </c>
      <c r="E10" s="13">
        <v>149</v>
      </c>
      <c r="F10" s="16">
        <f t="shared" si="0"/>
        <v>37.25</v>
      </c>
      <c r="G10" s="29">
        <v>88.8</v>
      </c>
      <c r="H10" s="18">
        <f t="shared" si="1"/>
        <v>44.4</v>
      </c>
      <c r="I10" s="29">
        <f t="shared" si="2"/>
        <v>81.65</v>
      </c>
      <c r="J10" s="30">
        <v>5</v>
      </c>
      <c r="K10" s="31" t="s">
        <v>29</v>
      </c>
    </row>
    <row r="11" spans="1:11" ht="24.75" customHeight="1">
      <c r="A11" s="12" t="s">
        <v>66</v>
      </c>
      <c r="B11" s="13" t="s">
        <v>72</v>
      </c>
      <c r="C11" s="14" t="s">
        <v>28</v>
      </c>
      <c r="D11" s="14" t="s">
        <v>370</v>
      </c>
      <c r="E11" s="13">
        <v>148.5</v>
      </c>
      <c r="F11" s="16">
        <f t="shared" si="0"/>
        <v>37.125</v>
      </c>
      <c r="G11" s="29">
        <v>88</v>
      </c>
      <c r="H11" s="18">
        <f t="shared" si="1"/>
        <v>44</v>
      </c>
      <c r="I11" s="29">
        <f t="shared" si="2"/>
        <v>81.125</v>
      </c>
      <c r="J11" s="30">
        <v>6</v>
      </c>
      <c r="K11" s="31" t="s">
        <v>29</v>
      </c>
    </row>
    <row r="12" spans="1:11" ht="24.75" customHeight="1">
      <c r="A12" s="12" t="s">
        <v>66</v>
      </c>
      <c r="B12" s="13" t="s">
        <v>73</v>
      </c>
      <c r="C12" s="14" t="s">
        <v>28</v>
      </c>
      <c r="D12" s="14" t="s">
        <v>371</v>
      </c>
      <c r="E12" s="13">
        <v>144.5</v>
      </c>
      <c r="F12" s="16">
        <f t="shared" si="0"/>
        <v>36.125</v>
      </c>
      <c r="G12" s="29">
        <v>89.6</v>
      </c>
      <c r="H12" s="18">
        <f t="shared" si="1"/>
        <v>44.8</v>
      </c>
      <c r="I12" s="29">
        <f t="shared" si="2"/>
        <v>80.925</v>
      </c>
      <c r="J12" s="30">
        <v>7</v>
      </c>
      <c r="K12" s="31" t="s">
        <v>29</v>
      </c>
    </row>
    <row r="13" spans="1:11" ht="24.75" customHeight="1">
      <c r="A13" s="12" t="s">
        <v>66</v>
      </c>
      <c r="B13" s="13" t="s">
        <v>74</v>
      </c>
      <c r="C13" s="14" t="s">
        <v>28</v>
      </c>
      <c r="D13" s="14" t="s">
        <v>372</v>
      </c>
      <c r="E13" s="13">
        <v>142.5</v>
      </c>
      <c r="F13" s="16">
        <f t="shared" si="0"/>
        <v>35.625</v>
      </c>
      <c r="G13" s="29">
        <v>90</v>
      </c>
      <c r="H13" s="18">
        <f t="shared" si="1"/>
        <v>45</v>
      </c>
      <c r="I13" s="29">
        <f t="shared" si="2"/>
        <v>80.625</v>
      </c>
      <c r="J13" s="30">
        <v>8</v>
      </c>
      <c r="K13" s="31" t="s">
        <v>29</v>
      </c>
    </row>
    <row r="14" spans="1:11" ht="24.75" customHeight="1">
      <c r="A14" s="12" t="s">
        <v>66</v>
      </c>
      <c r="B14" s="13" t="s">
        <v>75</v>
      </c>
      <c r="C14" s="14" t="s">
        <v>28</v>
      </c>
      <c r="D14" s="14" t="s">
        <v>373</v>
      </c>
      <c r="E14" s="13">
        <v>141.5</v>
      </c>
      <c r="F14" s="16">
        <f t="shared" si="0"/>
        <v>35.375</v>
      </c>
      <c r="G14" s="29">
        <v>89.4</v>
      </c>
      <c r="H14" s="18">
        <f t="shared" si="1"/>
        <v>44.7</v>
      </c>
      <c r="I14" s="29">
        <f t="shared" si="2"/>
        <v>80.075</v>
      </c>
      <c r="J14" s="30">
        <v>9</v>
      </c>
      <c r="K14" s="31" t="s">
        <v>29</v>
      </c>
    </row>
    <row r="15" spans="1:11" ht="24.75" customHeight="1">
      <c r="A15" s="12" t="s">
        <v>66</v>
      </c>
      <c r="B15" s="13" t="s">
        <v>76</v>
      </c>
      <c r="C15" s="14" t="s">
        <v>28</v>
      </c>
      <c r="D15" s="14" t="s">
        <v>374</v>
      </c>
      <c r="E15" s="13">
        <v>138</v>
      </c>
      <c r="F15" s="16">
        <f t="shared" si="0"/>
        <v>34.5</v>
      </c>
      <c r="G15" s="29">
        <v>91</v>
      </c>
      <c r="H15" s="18">
        <f t="shared" si="1"/>
        <v>45.5</v>
      </c>
      <c r="I15" s="29">
        <f t="shared" si="2"/>
        <v>80</v>
      </c>
      <c r="J15" s="30">
        <v>10</v>
      </c>
      <c r="K15" s="31" t="s">
        <v>29</v>
      </c>
    </row>
    <row r="16" spans="1:11" ht="24.75" customHeight="1">
      <c r="A16" s="12" t="s">
        <v>66</v>
      </c>
      <c r="B16" s="13" t="s">
        <v>77</v>
      </c>
      <c r="C16" s="14" t="s">
        <v>28</v>
      </c>
      <c r="D16" s="14" t="s">
        <v>375</v>
      </c>
      <c r="E16" s="13">
        <v>142.5</v>
      </c>
      <c r="F16" s="16">
        <f t="shared" si="0"/>
        <v>35.625</v>
      </c>
      <c r="G16" s="29">
        <v>88.2</v>
      </c>
      <c r="H16" s="18">
        <f t="shared" si="1"/>
        <v>44.1</v>
      </c>
      <c r="I16" s="29">
        <f t="shared" si="2"/>
        <v>79.725</v>
      </c>
      <c r="J16" s="30">
        <v>11</v>
      </c>
      <c r="K16" s="31" t="s">
        <v>29</v>
      </c>
    </row>
    <row r="17" spans="1:11" ht="24.75" customHeight="1">
      <c r="A17" s="12" t="s">
        <v>66</v>
      </c>
      <c r="B17" s="13" t="s">
        <v>78</v>
      </c>
      <c r="C17" s="14" t="s">
        <v>28</v>
      </c>
      <c r="D17" s="14" t="s">
        <v>376</v>
      </c>
      <c r="E17" s="13">
        <v>137.5</v>
      </c>
      <c r="F17" s="16">
        <f t="shared" si="0"/>
        <v>34.375</v>
      </c>
      <c r="G17" s="29">
        <v>90.3</v>
      </c>
      <c r="H17" s="18">
        <f t="shared" si="1"/>
        <v>45.15</v>
      </c>
      <c r="I17" s="29">
        <f t="shared" si="2"/>
        <v>79.525</v>
      </c>
      <c r="J17" s="30">
        <v>12</v>
      </c>
      <c r="K17" s="31" t="s">
        <v>29</v>
      </c>
    </row>
    <row r="18" spans="1:11" ht="24.75" customHeight="1">
      <c r="A18" s="12" t="s">
        <v>66</v>
      </c>
      <c r="B18" s="13" t="s">
        <v>79</v>
      </c>
      <c r="C18" s="14" t="s">
        <v>28</v>
      </c>
      <c r="D18" s="14" t="s">
        <v>377</v>
      </c>
      <c r="E18" s="13">
        <v>141</v>
      </c>
      <c r="F18" s="16">
        <f t="shared" si="0"/>
        <v>35.25</v>
      </c>
      <c r="G18" s="29">
        <v>88.4</v>
      </c>
      <c r="H18" s="18">
        <f t="shared" si="1"/>
        <v>44.2</v>
      </c>
      <c r="I18" s="29">
        <f t="shared" si="2"/>
        <v>79.45</v>
      </c>
      <c r="J18" s="30">
        <v>13</v>
      </c>
      <c r="K18" s="31" t="s">
        <v>29</v>
      </c>
    </row>
    <row r="19" spans="1:11" ht="24.75" customHeight="1">
      <c r="A19" s="12" t="s">
        <v>66</v>
      </c>
      <c r="B19" s="13" t="s">
        <v>80</v>
      </c>
      <c r="C19" s="14" t="s">
        <v>28</v>
      </c>
      <c r="D19" s="14" t="s">
        <v>378</v>
      </c>
      <c r="E19" s="13">
        <v>137</v>
      </c>
      <c r="F19" s="16">
        <f t="shared" si="0"/>
        <v>34.25</v>
      </c>
      <c r="G19" s="29">
        <v>89.2</v>
      </c>
      <c r="H19" s="18">
        <f t="shared" si="1"/>
        <v>44.6</v>
      </c>
      <c r="I19" s="29">
        <f t="shared" si="2"/>
        <v>78.85</v>
      </c>
      <c r="J19" s="30">
        <v>14</v>
      </c>
      <c r="K19" s="31" t="s">
        <v>29</v>
      </c>
    </row>
    <row r="20" spans="1:11" ht="24.75" customHeight="1">
      <c r="A20" s="12" t="s">
        <v>66</v>
      </c>
      <c r="B20" s="13" t="s">
        <v>81</v>
      </c>
      <c r="C20" s="14" t="s">
        <v>28</v>
      </c>
      <c r="D20" s="14" t="s">
        <v>379</v>
      </c>
      <c r="E20" s="13">
        <v>132</v>
      </c>
      <c r="F20" s="16">
        <f t="shared" si="0"/>
        <v>33</v>
      </c>
      <c r="G20" s="29">
        <v>91</v>
      </c>
      <c r="H20" s="18">
        <f t="shared" si="1"/>
        <v>45.5</v>
      </c>
      <c r="I20" s="29">
        <f t="shared" si="2"/>
        <v>78.5</v>
      </c>
      <c r="J20" s="30">
        <v>15</v>
      </c>
      <c r="K20" s="31" t="s">
        <v>29</v>
      </c>
    </row>
    <row r="21" spans="1:11" ht="24.75" customHeight="1">
      <c r="A21" s="12" t="s">
        <v>66</v>
      </c>
      <c r="B21" s="13" t="s">
        <v>82</v>
      </c>
      <c r="C21" s="14" t="s">
        <v>28</v>
      </c>
      <c r="D21" s="14" t="s">
        <v>380</v>
      </c>
      <c r="E21" s="13">
        <v>139</v>
      </c>
      <c r="F21" s="16">
        <f t="shared" si="0"/>
        <v>34.75</v>
      </c>
      <c r="G21" s="29">
        <v>87.4</v>
      </c>
      <c r="H21" s="18">
        <f t="shared" si="1"/>
        <v>43.7</v>
      </c>
      <c r="I21" s="29">
        <f t="shared" si="2"/>
        <v>78.45</v>
      </c>
      <c r="J21" s="30">
        <v>16</v>
      </c>
      <c r="K21" s="31" t="s">
        <v>29</v>
      </c>
    </row>
    <row r="22" spans="1:11" ht="24.75" customHeight="1">
      <c r="A22" s="12" t="s">
        <v>66</v>
      </c>
      <c r="B22" s="13" t="s">
        <v>83</v>
      </c>
      <c r="C22" s="14" t="s">
        <v>84</v>
      </c>
      <c r="D22" s="14" t="s">
        <v>381</v>
      </c>
      <c r="E22" s="13">
        <v>130</v>
      </c>
      <c r="F22" s="16">
        <f t="shared" si="0"/>
        <v>32.5</v>
      </c>
      <c r="G22" s="29">
        <v>90.8</v>
      </c>
      <c r="H22" s="18">
        <f t="shared" si="1"/>
        <v>45.4</v>
      </c>
      <c r="I22" s="29">
        <f t="shared" si="2"/>
        <v>77.9</v>
      </c>
      <c r="J22" s="30">
        <v>17</v>
      </c>
      <c r="K22" s="32"/>
    </row>
    <row r="23" spans="1:11" ht="24.75" customHeight="1">
      <c r="A23" s="12" t="s">
        <v>66</v>
      </c>
      <c r="B23" s="13" t="s">
        <v>85</v>
      </c>
      <c r="C23" s="14" t="s">
        <v>28</v>
      </c>
      <c r="D23" s="14" t="s">
        <v>382</v>
      </c>
      <c r="E23" s="13">
        <v>129.5</v>
      </c>
      <c r="F23" s="16">
        <f t="shared" si="0"/>
        <v>32.375</v>
      </c>
      <c r="G23" s="29">
        <v>91</v>
      </c>
      <c r="H23" s="18">
        <f t="shared" si="1"/>
        <v>45.5</v>
      </c>
      <c r="I23" s="29">
        <f t="shared" si="2"/>
        <v>77.875</v>
      </c>
      <c r="J23" s="30">
        <v>18</v>
      </c>
      <c r="K23" s="32"/>
    </row>
    <row r="24" spans="1:11" ht="24.75" customHeight="1">
      <c r="A24" s="12" t="s">
        <v>66</v>
      </c>
      <c r="B24" s="13" t="s">
        <v>86</v>
      </c>
      <c r="C24" s="14" t="s">
        <v>28</v>
      </c>
      <c r="D24" s="14" t="s">
        <v>383</v>
      </c>
      <c r="E24" s="13">
        <v>129.5</v>
      </c>
      <c r="F24" s="16">
        <f t="shared" si="0"/>
        <v>32.375</v>
      </c>
      <c r="G24" s="29">
        <v>90</v>
      </c>
      <c r="H24" s="18">
        <f t="shared" si="1"/>
        <v>45</v>
      </c>
      <c r="I24" s="29">
        <f t="shared" si="2"/>
        <v>77.375</v>
      </c>
      <c r="J24" s="30">
        <v>19</v>
      </c>
      <c r="K24" s="32"/>
    </row>
    <row r="25" spans="1:11" ht="24.75" customHeight="1">
      <c r="A25" s="12" t="s">
        <v>66</v>
      </c>
      <c r="B25" s="13" t="s">
        <v>87</v>
      </c>
      <c r="C25" s="14" t="s">
        <v>28</v>
      </c>
      <c r="D25" s="14" t="s">
        <v>384</v>
      </c>
      <c r="E25" s="13">
        <v>132</v>
      </c>
      <c r="F25" s="16">
        <f t="shared" si="0"/>
        <v>33</v>
      </c>
      <c r="G25" s="29">
        <v>87.8</v>
      </c>
      <c r="H25" s="18">
        <f t="shared" si="1"/>
        <v>43.9</v>
      </c>
      <c r="I25" s="29">
        <f t="shared" si="2"/>
        <v>76.9</v>
      </c>
      <c r="J25" s="30">
        <v>20</v>
      </c>
      <c r="K25" s="32"/>
    </row>
    <row r="26" spans="1:11" ht="24.75" customHeight="1">
      <c r="A26" s="12" t="s">
        <v>66</v>
      </c>
      <c r="B26" s="13" t="s">
        <v>88</v>
      </c>
      <c r="C26" s="14" t="s">
        <v>28</v>
      </c>
      <c r="D26" s="14" t="s">
        <v>385</v>
      </c>
      <c r="E26" s="13">
        <v>127.5</v>
      </c>
      <c r="F26" s="16">
        <f t="shared" si="0"/>
        <v>31.875</v>
      </c>
      <c r="G26" s="29">
        <v>90</v>
      </c>
      <c r="H26" s="18">
        <f t="shared" si="1"/>
        <v>45</v>
      </c>
      <c r="I26" s="29">
        <f t="shared" si="2"/>
        <v>76.875</v>
      </c>
      <c r="J26" s="30">
        <v>21</v>
      </c>
      <c r="K26" s="32"/>
    </row>
    <row r="27" spans="1:11" ht="24.75" customHeight="1">
      <c r="A27" s="12" t="s">
        <v>66</v>
      </c>
      <c r="B27" s="13" t="s">
        <v>89</v>
      </c>
      <c r="C27" s="14" t="s">
        <v>28</v>
      </c>
      <c r="D27" s="14" t="s">
        <v>386</v>
      </c>
      <c r="E27" s="13">
        <v>130</v>
      </c>
      <c r="F27" s="16">
        <f t="shared" si="0"/>
        <v>32.5</v>
      </c>
      <c r="G27" s="29">
        <v>88.6</v>
      </c>
      <c r="H27" s="18">
        <f t="shared" si="1"/>
        <v>44.3</v>
      </c>
      <c r="I27" s="29">
        <f t="shared" si="2"/>
        <v>76.8</v>
      </c>
      <c r="J27" s="30">
        <v>22</v>
      </c>
      <c r="K27" s="32"/>
    </row>
    <row r="28" spans="1:11" ht="24.75" customHeight="1">
      <c r="A28" s="12" t="s">
        <v>66</v>
      </c>
      <c r="B28" s="13" t="s">
        <v>90</v>
      </c>
      <c r="C28" s="14" t="s">
        <v>28</v>
      </c>
      <c r="D28" s="14" t="s">
        <v>387</v>
      </c>
      <c r="E28" s="13">
        <v>127.5</v>
      </c>
      <c r="F28" s="16">
        <f t="shared" si="0"/>
        <v>31.875</v>
      </c>
      <c r="G28" s="29">
        <v>89</v>
      </c>
      <c r="H28" s="18">
        <f t="shared" si="1"/>
        <v>44.5</v>
      </c>
      <c r="I28" s="29">
        <f t="shared" si="2"/>
        <v>76.375</v>
      </c>
      <c r="J28" s="30">
        <v>23</v>
      </c>
      <c r="K28" s="32"/>
    </row>
    <row r="29" spans="1:11" ht="24.75" customHeight="1">
      <c r="A29" s="12" t="s">
        <v>66</v>
      </c>
      <c r="B29" s="13" t="s">
        <v>91</v>
      </c>
      <c r="C29" s="14" t="s">
        <v>28</v>
      </c>
      <c r="D29" s="14" t="s">
        <v>388</v>
      </c>
      <c r="E29" s="13">
        <v>131</v>
      </c>
      <c r="F29" s="16">
        <f t="shared" si="0"/>
        <v>32.75</v>
      </c>
      <c r="G29" s="29">
        <v>86.8</v>
      </c>
      <c r="H29" s="18">
        <f t="shared" si="1"/>
        <v>43.4</v>
      </c>
      <c r="I29" s="29">
        <f t="shared" si="2"/>
        <v>76.15</v>
      </c>
      <c r="J29" s="30">
        <v>24</v>
      </c>
      <c r="K29" s="32"/>
    </row>
    <row r="30" spans="1:11" ht="24.75" customHeight="1">
      <c r="A30" s="12" t="s">
        <v>66</v>
      </c>
      <c r="B30" s="13" t="s">
        <v>92</v>
      </c>
      <c r="C30" s="14" t="s">
        <v>28</v>
      </c>
      <c r="D30" s="14" t="s">
        <v>389</v>
      </c>
      <c r="E30" s="13">
        <v>130</v>
      </c>
      <c r="F30" s="16">
        <f t="shared" si="0"/>
        <v>32.5</v>
      </c>
      <c r="G30" s="29">
        <v>86.6</v>
      </c>
      <c r="H30" s="18">
        <f t="shared" si="1"/>
        <v>43.3</v>
      </c>
      <c r="I30" s="29">
        <f t="shared" si="2"/>
        <v>75.8</v>
      </c>
      <c r="J30" s="30">
        <v>25</v>
      </c>
      <c r="K30" s="32"/>
    </row>
    <row r="31" spans="1:11" ht="24.75" customHeight="1">
      <c r="A31" s="12" t="s">
        <v>66</v>
      </c>
      <c r="B31" s="13" t="s">
        <v>93</v>
      </c>
      <c r="C31" s="14" t="s">
        <v>28</v>
      </c>
      <c r="D31" s="14" t="s">
        <v>390</v>
      </c>
      <c r="E31" s="13">
        <v>125.5</v>
      </c>
      <c r="F31" s="16">
        <f t="shared" si="0"/>
        <v>31.375</v>
      </c>
      <c r="G31" s="29">
        <v>88.8</v>
      </c>
      <c r="H31" s="18">
        <f t="shared" si="1"/>
        <v>44.4</v>
      </c>
      <c r="I31" s="29">
        <f t="shared" si="2"/>
        <v>75.775</v>
      </c>
      <c r="J31" s="30">
        <v>26</v>
      </c>
      <c r="K31" s="32"/>
    </row>
    <row r="32" spans="1:11" ht="24.75" customHeight="1">
      <c r="A32" s="12" t="s">
        <v>66</v>
      </c>
      <c r="B32" s="13" t="s">
        <v>94</v>
      </c>
      <c r="C32" s="14" t="s">
        <v>28</v>
      </c>
      <c r="D32" s="14" t="s">
        <v>391</v>
      </c>
      <c r="E32" s="13">
        <v>124.5</v>
      </c>
      <c r="F32" s="16">
        <f t="shared" si="0"/>
        <v>31.125</v>
      </c>
      <c r="G32" s="29">
        <v>86.8</v>
      </c>
      <c r="H32" s="18">
        <f t="shared" si="1"/>
        <v>43.4</v>
      </c>
      <c r="I32" s="29">
        <f t="shared" si="2"/>
        <v>74.525</v>
      </c>
      <c r="J32" s="30">
        <v>27</v>
      </c>
      <c r="K32" s="32"/>
    </row>
    <row r="33" spans="1:11" ht="24.75" customHeight="1">
      <c r="A33" s="12" t="s">
        <v>66</v>
      </c>
      <c r="B33" s="13" t="s">
        <v>95</v>
      </c>
      <c r="C33" s="14" t="s">
        <v>28</v>
      </c>
      <c r="D33" s="14" t="s">
        <v>392</v>
      </c>
      <c r="E33" s="13">
        <v>126.5</v>
      </c>
      <c r="F33" s="16">
        <f t="shared" si="0"/>
        <v>31.625</v>
      </c>
      <c r="G33" s="29">
        <v>84.2</v>
      </c>
      <c r="H33" s="18">
        <f t="shared" si="1"/>
        <v>42.1</v>
      </c>
      <c r="I33" s="29">
        <f t="shared" si="2"/>
        <v>73.725</v>
      </c>
      <c r="J33" s="30">
        <v>28</v>
      </c>
      <c r="K33" s="32"/>
    </row>
    <row r="34" spans="1:11" ht="24.75" customHeight="1">
      <c r="A34" s="12" t="s">
        <v>66</v>
      </c>
      <c r="B34" s="13" t="s">
        <v>96</v>
      </c>
      <c r="C34" s="14" t="s">
        <v>28</v>
      </c>
      <c r="D34" s="14" t="s">
        <v>393</v>
      </c>
      <c r="E34" s="13">
        <v>121.5</v>
      </c>
      <c r="F34" s="16">
        <f t="shared" si="0"/>
        <v>30.375</v>
      </c>
      <c r="G34" s="29">
        <v>84.2</v>
      </c>
      <c r="H34" s="18">
        <f t="shared" si="1"/>
        <v>42.1</v>
      </c>
      <c r="I34" s="29">
        <f t="shared" si="2"/>
        <v>72.475</v>
      </c>
      <c r="J34" s="30">
        <v>29</v>
      </c>
      <c r="K34" s="32"/>
    </row>
    <row r="35" spans="1:11" ht="24.75" customHeight="1">
      <c r="A35" s="12" t="s">
        <v>66</v>
      </c>
      <c r="B35" s="13" t="s">
        <v>97</v>
      </c>
      <c r="C35" s="14" t="s">
        <v>28</v>
      </c>
      <c r="D35" s="14" t="s">
        <v>394</v>
      </c>
      <c r="E35" s="13">
        <v>126</v>
      </c>
      <c r="F35" s="16">
        <f t="shared" si="0"/>
        <v>31.5</v>
      </c>
      <c r="G35" s="29">
        <v>80</v>
      </c>
      <c r="H35" s="18">
        <f t="shared" si="1"/>
        <v>40</v>
      </c>
      <c r="I35" s="29">
        <f t="shared" si="2"/>
        <v>71.5</v>
      </c>
      <c r="J35" s="30">
        <v>30</v>
      </c>
      <c r="K35" s="32"/>
    </row>
    <row r="36" spans="1:11" ht="24.75" customHeight="1">
      <c r="A36" s="19" t="s">
        <v>66</v>
      </c>
      <c r="B36" s="20" t="s">
        <v>98</v>
      </c>
      <c r="C36" s="21" t="s">
        <v>28</v>
      </c>
      <c r="D36" s="14" t="s">
        <v>395</v>
      </c>
      <c r="E36" s="20">
        <v>122</v>
      </c>
      <c r="F36" s="23">
        <f t="shared" si="0"/>
        <v>30.5</v>
      </c>
      <c r="G36" s="33">
        <v>76.8</v>
      </c>
      <c r="H36" s="25">
        <f t="shared" si="1"/>
        <v>38.4</v>
      </c>
      <c r="I36" s="33">
        <f t="shared" si="2"/>
        <v>68.9</v>
      </c>
      <c r="J36" s="34">
        <v>31</v>
      </c>
      <c r="K36" s="35"/>
    </row>
    <row r="37" ht="12" customHeight="1"/>
    <row r="38" spans="1:11" s="5" customFormat="1" ht="29.25" customHeight="1">
      <c r="A38" s="81" t="s">
        <v>55</v>
      </c>
      <c r="B38" s="81"/>
      <c r="C38" s="81"/>
      <c r="D38" s="81"/>
      <c r="E38" s="81" t="s">
        <v>56</v>
      </c>
      <c r="F38" s="81"/>
      <c r="G38" s="81"/>
      <c r="H38" s="81"/>
      <c r="I38" s="81" t="s">
        <v>57</v>
      </c>
      <c r="J38" s="81"/>
      <c r="K38" s="81"/>
    </row>
    <row r="39" spans="1:11" s="5" customFormat="1" ht="34.5" customHeight="1">
      <c r="A39" s="81" t="s">
        <v>58</v>
      </c>
      <c r="B39" s="81"/>
      <c r="C39" s="81"/>
      <c r="D39" s="81"/>
      <c r="E39" s="82"/>
      <c r="F39" s="82"/>
      <c r="G39" s="82"/>
      <c r="H39" s="82"/>
      <c r="I39" s="81" t="s">
        <v>59</v>
      </c>
      <c r="J39" s="81"/>
      <c r="K39" s="81"/>
    </row>
    <row r="40" spans="1:11" s="5" customFormat="1" ht="18.75">
      <c r="A40" s="26"/>
      <c r="B40" s="26"/>
      <c r="C40" s="26"/>
      <c r="D40" s="26"/>
      <c r="E40" s="26"/>
      <c r="F40" s="26"/>
      <c r="G40" s="26"/>
      <c r="H40" s="83">
        <v>43300</v>
      </c>
      <c r="I40" s="84"/>
      <c r="J40" s="84"/>
      <c r="K40" s="84"/>
    </row>
  </sheetData>
  <sheetProtection/>
  <mergeCells count="12">
    <mergeCell ref="E38:H38"/>
    <mergeCell ref="I38:K38"/>
    <mergeCell ref="A39:D39"/>
    <mergeCell ref="E39:H39"/>
    <mergeCell ref="I39:K39"/>
    <mergeCell ref="H40:K40"/>
    <mergeCell ref="A1:K1"/>
    <mergeCell ref="A2:K2"/>
    <mergeCell ref="A3:C3"/>
    <mergeCell ref="D3:F3"/>
    <mergeCell ref="G3:H3"/>
    <mergeCell ref="A38:D38"/>
  </mergeCells>
  <printOptions horizontalCentered="1"/>
  <pageMargins left="0.71" right="0.71" top="0.4" bottom="0.59" header="0.31" footer="0.16"/>
  <pageSetup orientation="landscape" paperSize="9"/>
</worksheet>
</file>

<file path=xl/worksheets/sheet5.xml><?xml version="1.0" encoding="utf-8"?>
<worksheet xmlns="http://schemas.openxmlformats.org/spreadsheetml/2006/main" xmlns:r="http://schemas.openxmlformats.org/officeDocument/2006/relationships">
  <dimension ref="A1:K15"/>
  <sheetViews>
    <sheetView zoomScalePageLayoutView="0" workbookViewId="0" topLeftCell="A1">
      <selection activeCell="D5" sqref="D5:D11"/>
    </sheetView>
  </sheetViews>
  <sheetFormatPr defaultColWidth="9.140625" defaultRowHeight="15"/>
  <cols>
    <col min="1" max="1" width="11.57421875" style="6" customWidth="1"/>
    <col min="2" max="3" width="9.140625" style="6" customWidth="1"/>
    <col min="4" max="4" width="28.57421875" style="6" customWidth="1"/>
    <col min="5" max="5" width="9.140625" style="6" customWidth="1"/>
    <col min="6" max="6" width="13.00390625" style="62" customWidth="1"/>
    <col min="7" max="7" width="9.28125" style="6" bestFit="1" customWidth="1"/>
    <col min="8" max="8" width="11.00390625" style="6" customWidth="1"/>
    <col min="9" max="9" width="9.28125" style="6" bestFit="1" customWidth="1"/>
    <col min="10" max="10" width="9.140625" style="64" customWidth="1"/>
    <col min="11" max="11" width="11.00390625" style="6" customWidth="1"/>
    <col min="12" max="16384" width="9.140625" style="6" customWidth="1"/>
  </cols>
  <sheetData>
    <row r="1" spans="1:11" s="1" customFormat="1" ht="27.75" customHeight="1">
      <c r="A1" s="85" t="s">
        <v>99</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43.5" customHeight="1">
      <c r="A3" s="87" t="s">
        <v>100</v>
      </c>
      <c r="B3" s="87"/>
      <c r="C3" s="87"/>
      <c r="D3" s="88" t="s">
        <v>101</v>
      </c>
      <c r="E3" s="88"/>
      <c r="F3" s="88"/>
      <c r="G3" s="88" t="s">
        <v>102</v>
      </c>
      <c r="H3" s="88"/>
      <c r="I3" s="7"/>
    </row>
    <row r="4" spans="1:11" s="2" customFormat="1" ht="44.25" customHeight="1">
      <c r="A4" s="72" t="s">
        <v>5</v>
      </c>
      <c r="B4" s="73" t="s">
        <v>6</v>
      </c>
      <c r="C4" s="73" t="s">
        <v>7</v>
      </c>
      <c r="D4" s="73" t="s">
        <v>8</v>
      </c>
      <c r="E4" s="73" t="s">
        <v>9</v>
      </c>
      <c r="F4" s="73" t="s">
        <v>10</v>
      </c>
      <c r="G4" s="73" t="s">
        <v>11</v>
      </c>
      <c r="H4" s="73" t="s">
        <v>14</v>
      </c>
      <c r="I4" s="73" t="s">
        <v>15</v>
      </c>
      <c r="J4" s="73" t="s">
        <v>16</v>
      </c>
      <c r="K4" s="74" t="s">
        <v>17</v>
      </c>
    </row>
    <row r="5" spans="1:11" s="2" customFormat="1" ht="37.5" customHeight="1">
      <c r="A5" s="8" t="s">
        <v>18</v>
      </c>
      <c r="B5" s="9" t="s">
        <v>19</v>
      </c>
      <c r="C5" s="9" t="s">
        <v>20</v>
      </c>
      <c r="D5" s="13" t="s">
        <v>21</v>
      </c>
      <c r="E5" s="9">
        <v>1</v>
      </c>
      <c r="F5" s="9" t="s">
        <v>22</v>
      </c>
      <c r="G5" s="9">
        <v>3</v>
      </c>
      <c r="H5" s="9" t="s">
        <v>64</v>
      </c>
      <c r="I5" s="9" t="s">
        <v>65</v>
      </c>
      <c r="J5" s="9">
        <v>6</v>
      </c>
      <c r="K5" s="27">
        <v>7</v>
      </c>
    </row>
    <row r="6" spans="1:11" ht="24.75" customHeight="1">
      <c r="A6" s="12" t="s">
        <v>103</v>
      </c>
      <c r="B6" s="13" t="s">
        <v>104</v>
      </c>
      <c r="C6" s="14" t="s">
        <v>28</v>
      </c>
      <c r="D6" s="13" t="s">
        <v>396</v>
      </c>
      <c r="E6" s="13">
        <v>129</v>
      </c>
      <c r="F6" s="16">
        <f aca="true" t="shared" si="0" ref="F6:F11">E6*0.25</f>
        <v>32.25</v>
      </c>
      <c r="G6" s="29">
        <v>90.4</v>
      </c>
      <c r="H6" s="18">
        <f aca="true" t="shared" si="1" ref="H6:H11">G6*0.5</f>
        <v>45.2</v>
      </c>
      <c r="I6" s="29">
        <f aca="true" t="shared" si="2" ref="I6:I11">F6+H6</f>
        <v>77.45</v>
      </c>
      <c r="J6" s="30">
        <v>1</v>
      </c>
      <c r="K6" s="31" t="s">
        <v>29</v>
      </c>
    </row>
    <row r="7" spans="1:11" ht="24.75" customHeight="1">
      <c r="A7" s="12" t="s">
        <v>103</v>
      </c>
      <c r="B7" s="13" t="s">
        <v>105</v>
      </c>
      <c r="C7" s="14" t="s">
        <v>28</v>
      </c>
      <c r="D7" s="13" t="s">
        <v>397</v>
      </c>
      <c r="E7" s="13">
        <v>140.5</v>
      </c>
      <c r="F7" s="16">
        <f t="shared" si="0"/>
        <v>35.125</v>
      </c>
      <c r="G7" s="29">
        <v>84</v>
      </c>
      <c r="H7" s="18">
        <f t="shared" si="1"/>
        <v>42</v>
      </c>
      <c r="I7" s="29">
        <f t="shared" si="2"/>
        <v>77.125</v>
      </c>
      <c r="J7" s="30">
        <v>2</v>
      </c>
      <c r="K7" s="31" t="s">
        <v>29</v>
      </c>
    </row>
    <row r="8" spans="1:11" ht="24.75" customHeight="1">
      <c r="A8" s="12" t="s">
        <v>103</v>
      </c>
      <c r="B8" s="13" t="s">
        <v>106</v>
      </c>
      <c r="C8" s="14" t="s">
        <v>28</v>
      </c>
      <c r="D8" s="13" t="s">
        <v>398</v>
      </c>
      <c r="E8" s="13">
        <v>129</v>
      </c>
      <c r="F8" s="16">
        <f t="shared" si="0"/>
        <v>32.25</v>
      </c>
      <c r="G8" s="29">
        <v>89</v>
      </c>
      <c r="H8" s="18">
        <f t="shared" si="1"/>
        <v>44.5</v>
      </c>
      <c r="I8" s="29">
        <f t="shared" si="2"/>
        <v>76.75</v>
      </c>
      <c r="J8" s="30">
        <v>3</v>
      </c>
      <c r="K8" s="32"/>
    </row>
    <row r="9" spans="1:11" ht="24.75" customHeight="1">
      <c r="A9" s="12" t="s">
        <v>103</v>
      </c>
      <c r="B9" s="13" t="s">
        <v>107</v>
      </c>
      <c r="C9" s="14" t="s">
        <v>28</v>
      </c>
      <c r="D9" s="13" t="s">
        <v>399</v>
      </c>
      <c r="E9" s="13">
        <v>130.5</v>
      </c>
      <c r="F9" s="16">
        <f t="shared" si="0"/>
        <v>32.625</v>
      </c>
      <c r="G9" s="29">
        <v>84</v>
      </c>
      <c r="H9" s="18">
        <f t="shared" si="1"/>
        <v>42</v>
      </c>
      <c r="I9" s="29">
        <f t="shared" si="2"/>
        <v>74.625</v>
      </c>
      <c r="J9" s="30">
        <v>4</v>
      </c>
      <c r="K9" s="32"/>
    </row>
    <row r="10" spans="1:11" ht="24.75" customHeight="1">
      <c r="A10" s="12" t="s">
        <v>103</v>
      </c>
      <c r="B10" s="13" t="s">
        <v>108</v>
      </c>
      <c r="C10" s="14" t="s">
        <v>28</v>
      </c>
      <c r="D10" s="13" t="s">
        <v>400</v>
      </c>
      <c r="E10" s="13">
        <v>125</v>
      </c>
      <c r="F10" s="16">
        <f t="shared" si="0"/>
        <v>31.25</v>
      </c>
      <c r="G10" s="29">
        <v>79.4</v>
      </c>
      <c r="H10" s="18">
        <f t="shared" si="1"/>
        <v>39.7</v>
      </c>
      <c r="I10" s="29">
        <f t="shared" si="2"/>
        <v>70.95</v>
      </c>
      <c r="J10" s="30">
        <v>5</v>
      </c>
      <c r="K10" s="32"/>
    </row>
    <row r="11" spans="1:11" ht="24.75" customHeight="1">
      <c r="A11" s="19" t="s">
        <v>103</v>
      </c>
      <c r="B11" s="20" t="s">
        <v>109</v>
      </c>
      <c r="C11" s="21" t="s">
        <v>28</v>
      </c>
      <c r="D11" s="13" t="s">
        <v>401</v>
      </c>
      <c r="E11" s="20">
        <v>117.5</v>
      </c>
      <c r="F11" s="23">
        <f t="shared" si="0"/>
        <v>29.375</v>
      </c>
      <c r="G11" s="33">
        <v>80.7</v>
      </c>
      <c r="H11" s="25">
        <f t="shared" si="1"/>
        <v>40.35</v>
      </c>
      <c r="I11" s="33">
        <f t="shared" si="2"/>
        <v>69.725</v>
      </c>
      <c r="J11" s="34">
        <v>6</v>
      </c>
      <c r="K11" s="35"/>
    </row>
    <row r="13" spans="1:11" s="5" customFormat="1" ht="29.25" customHeight="1">
      <c r="A13" s="81" t="s">
        <v>55</v>
      </c>
      <c r="B13" s="81"/>
      <c r="C13" s="81"/>
      <c r="D13" s="81"/>
      <c r="E13" s="81" t="s">
        <v>56</v>
      </c>
      <c r="F13" s="81"/>
      <c r="G13" s="81"/>
      <c r="H13" s="81"/>
      <c r="I13" s="81" t="s">
        <v>57</v>
      </c>
      <c r="J13" s="81"/>
      <c r="K13" s="81"/>
    </row>
    <row r="14" spans="1:11" s="5" customFormat="1" ht="34.5" customHeight="1">
      <c r="A14" s="81" t="s">
        <v>58</v>
      </c>
      <c r="B14" s="81"/>
      <c r="C14" s="81"/>
      <c r="D14" s="81"/>
      <c r="E14" s="82"/>
      <c r="F14" s="82"/>
      <c r="G14" s="82"/>
      <c r="H14" s="82"/>
      <c r="I14" s="81" t="s">
        <v>59</v>
      </c>
      <c r="J14" s="81"/>
      <c r="K14" s="81"/>
    </row>
    <row r="15" spans="1:11" s="5" customFormat="1" ht="18.75">
      <c r="A15" s="26"/>
      <c r="B15" s="26"/>
      <c r="C15" s="26"/>
      <c r="D15" s="26"/>
      <c r="E15" s="26"/>
      <c r="F15" s="26"/>
      <c r="G15" s="26"/>
      <c r="H15" s="83">
        <v>43300</v>
      </c>
      <c r="I15" s="84"/>
      <c r="J15" s="84"/>
      <c r="K15" s="84"/>
    </row>
  </sheetData>
  <sheetProtection/>
  <mergeCells count="12">
    <mergeCell ref="E13:H13"/>
    <mergeCell ref="I13:K13"/>
    <mergeCell ref="A14:D14"/>
    <mergeCell ref="E14:H14"/>
    <mergeCell ref="I14:K14"/>
    <mergeCell ref="H15:K15"/>
    <mergeCell ref="A1:K1"/>
    <mergeCell ref="A2:K2"/>
    <mergeCell ref="A3:C3"/>
    <mergeCell ref="D3:F3"/>
    <mergeCell ref="G3:H3"/>
    <mergeCell ref="A13:D13"/>
  </mergeCells>
  <printOptions horizontalCentered="1"/>
  <pageMargins left="0.7" right="0.7"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K13"/>
  <sheetViews>
    <sheetView zoomScalePageLayoutView="0" workbookViewId="0" topLeftCell="A1">
      <selection activeCell="D5" sqref="D5:D9"/>
    </sheetView>
  </sheetViews>
  <sheetFormatPr defaultColWidth="9.140625" defaultRowHeight="15"/>
  <cols>
    <col min="1" max="1" width="11.28125" style="6" customWidth="1"/>
    <col min="2" max="2" width="9.140625" style="6" customWidth="1"/>
    <col min="3" max="3" width="7.00390625" style="6" customWidth="1"/>
    <col min="4" max="4" width="24.421875" style="6" customWidth="1"/>
    <col min="5" max="5" width="9.140625" style="6" customWidth="1"/>
    <col min="6" max="6" width="10.7109375" style="6" customWidth="1"/>
    <col min="7" max="7" width="9.28125" style="6" bestFit="1" customWidth="1"/>
    <col min="8" max="8" width="12.57421875" style="6" customWidth="1"/>
    <col min="9" max="9" width="9.28125" style="6" bestFit="1" customWidth="1"/>
    <col min="10" max="10" width="7.421875" style="6" customWidth="1"/>
    <col min="11" max="11" width="12.421875" style="6" customWidth="1"/>
    <col min="12" max="16384" width="9.140625" style="6" customWidth="1"/>
  </cols>
  <sheetData>
    <row r="1" spans="1:11" s="1" customFormat="1" ht="27.75" customHeight="1">
      <c r="A1" s="85" t="s">
        <v>110</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34.5" customHeight="1">
      <c r="A3" s="87" t="s">
        <v>111</v>
      </c>
      <c r="B3" s="87"/>
      <c r="C3" s="87"/>
      <c r="D3" s="88" t="s">
        <v>112</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3" t="s">
        <v>21</v>
      </c>
      <c r="E5" s="11">
        <v>1</v>
      </c>
      <c r="F5" s="11" t="s">
        <v>22</v>
      </c>
      <c r="G5" s="11">
        <v>3</v>
      </c>
      <c r="H5" s="11" t="s">
        <v>64</v>
      </c>
      <c r="I5" s="11" t="s">
        <v>65</v>
      </c>
      <c r="J5" s="11">
        <v>6</v>
      </c>
      <c r="K5" s="28">
        <v>7</v>
      </c>
    </row>
    <row r="6" spans="1:11" ht="25.5" customHeight="1">
      <c r="A6" s="12" t="s">
        <v>113</v>
      </c>
      <c r="B6" s="13" t="s">
        <v>114</v>
      </c>
      <c r="C6" s="14" t="s">
        <v>28</v>
      </c>
      <c r="D6" s="13" t="s">
        <v>402</v>
      </c>
      <c r="E6" s="13">
        <v>92.5</v>
      </c>
      <c r="F6" s="16">
        <f>E6*0.25</f>
        <v>23.125</v>
      </c>
      <c r="G6" s="70">
        <v>80.24</v>
      </c>
      <c r="H6" s="16">
        <f>G6*0.5</f>
        <v>40.12</v>
      </c>
      <c r="I6" s="44">
        <f>F6+H6</f>
        <v>63.245</v>
      </c>
      <c r="J6" s="30">
        <v>1</v>
      </c>
      <c r="K6" s="37" t="s">
        <v>29</v>
      </c>
    </row>
    <row r="7" spans="1:11" ht="25.5" customHeight="1">
      <c r="A7" s="12" t="s">
        <v>113</v>
      </c>
      <c r="B7" s="13" t="s">
        <v>115</v>
      </c>
      <c r="C7" s="14" t="s">
        <v>28</v>
      </c>
      <c r="D7" s="13" t="s">
        <v>403</v>
      </c>
      <c r="E7" s="13">
        <v>82</v>
      </c>
      <c r="F7" s="16">
        <f>E7*0.25</f>
        <v>20.5</v>
      </c>
      <c r="G7" s="70">
        <v>82.92</v>
      </c>
      <c r="H7" s="16">
        <f>G7*0.5</f>
        <v>41.46</v>
      </c>
      <c r="I7" s="44">
        <f>F7+H7</f>
        <v>61.96</v>
      </c>
      <c r="J7" s="30">
        <v>2</v>
      </c>
      <c r="K7" s="37" t="s">
        <v>29</v>
      </c>
    </row>
    <row r="8" spans="1:11" ht="25.5" customHeight="1">
      <c r="A8" s="12" t="s">
        <v>113</v>
      </c>
      <c r="B8" s="13" t="s">
        <v>116</v>
      </c>
      <c r="C8" s="14" t="s">
        <v>28</v>
      </c>
      <c r="D8" s="13" t="s">
        <v>404</v>
      </c>
      <c r="E8" s="13">
        <v>74</v>
      </c>
      <c r="F8" s="16">
        <f>E8*0.25</f>
        <v>18.5</v>
      </c>
      <c r="G8" s="70">
        <v>83.6</v>
      </c>
      <c r="H8" s="16">
        <f>G8*0.5</f>
        <v>41.8</v>
      </c>
      <c r="I8" s="44">
        <f>F8+H8</f>
        <v>60.3</v>
      </c>
      <c r="J8" s="30">
        <v>3</v>
      </c>
      <c r="K8" s="37"/>
    </row>
    <row r="9" spans="1:11" ht="25.5" customHeight="1">
      <c r="A9" s="19" t="s">
        <v>113</v>
      </c>
      <c r="B9" s="20" t="s">
        <v>117</v>
      </c>
      <c r="C9" s="21" t="s">
        <v>28</v>
      </c>
      <c r="D9" s="13" t="s">
        <v>405</v>
      </c>
      <c r="E9" s="20">
        <v>60.5</v>
      </c>
      <c r="F9" s="23">
        <f>E9*0.25</f>
        <v>15.125</v>
      </c>
      <c r="G9" s="71">
        <v>84.8</v>
      </c>
      <c r="H9" s="23">
        <f>G9*0.5</f>
        <v>42.4</v>
      </c>
      <c r="I9" s="41">
        <f>F9+H9</f>
        <v>57.525</v>
      </c>
      <c r="J9" s="34">
        <v>4</v>
      </c>
      <c r="K9" s="42"/>
    </row>
    <row r="11" spans="1:11" s="5" customFormat="1" ht="29.25" customHeight="1">
      <c r="A11" s="81" t="s">
        <v>55</v>
      </c>
      <c r="B11" s="81"/>
      <c r="C11" s="81"/>
      <c r="D11" s="81"/>
      <c r="E11" s="81" t="s">
        <v>56</v>
      </c>
      <c r="F11" s="81"/>
      <c r="G11" s="81"/>
      <c r="H11" s="81"/>
      <c r="I11" s="81" t="s">
        <v>57</v>
      </c>
      <c r="J11" s="81"/>
      <c r="K11" s="81"/>
    </row>
    <row r="12" spans="1:11" s="5" customFormat="1" ht="34.5" customHeight="1">
      <c r="A12" s="81" t="s">
        <v>58</v>
      </c>
      <c r="B12" s="81"/>
      <c r="C12" s="81"/>
      <c r="D12" s="81"/>
      <c r="E12" s="82"/>
      <c r="F12" s="82"/>
      <c r="G12" s="82"/>
      <c r="H12" s="82"/>
      <c r="I12" s="81" t="s">
        <v>59</v>
      </c>
      <c r="J12" s="81"/>
      <c r="K12" s="81"/>
    </row>
    <row r="13" spans="1:11" s="5" customFormat="1" ht="18.75">
      <c r="A13" s="26"/>
      <c r="B13" s="26"/>
      <c r="C13" s="26"/>
      <c r="D13" s="26"/>
      <c r="E13" s="26"/>
      <c r="F13" s="26"/>
      <c r="G13" s="26"/>
      <c r="H13" s="83">
        <v>43300</v>
      </c>
      <c r="I13" s="84"/>
      <c r="J13" s="84"/>
      <c r="K13" s="84"/>
    </row>
  </sheetData>
  <sheetProtection/>
  <mergeCells count="12">
    <mergeCell ref="E11:H11"/>
    <mergeCell ref="I11:K11"/>
    <mergeCell ref="A12:D12"/>
    <mergeCell ref="E12:H12"/>
    <mergeCell ref="I12:K12"/>
    <mergeCell ref="H13:K13"/>
    <mergeCell ref="A1:K1"/>
    <mergeCell ref="A2:K2"/>
    <mergeCell ref="A3:C3"/>
    <mergeCell ref="D3:F3"/>
    <mergeCell ref="G3:H3"/>
    <mergeCell ref="A11:D11"/>
  </mergeCells>
  <printOptions horizontalCentered="1"/>
  <pageMargins left="0.7" right="0.7" top="0.75" bottom="0.75" header="0.3" footer="0.3"/>
  <pageSetup orientation="landscape" paperSize="9"/>
</worksheet>
</file>

<file path=xl/worksheets/sheet7.xml><?xml version="1.0" encoding="utf-8"?>
<worksheet xmlns="http://schemas.openxmlformats.org/spreadsheetml/2006/main" xmlns:r="http://schemas.openxmlformats.org/officeDocument/2006/relationships">
  <dimension ref="A1:K14"/>
  <sheetViews>
    <sheetView zoomScalePageLayoutView="0" workbookViewId="0" topLeftCell="A1">
      <selection activeCell="D5" sqref="D5:D10"/>
    </sheetView>
  </sheetViews>
  <sheetFormatPr defaultColWidth="9.140625" defaultRowHeight="15"/>
  <cols>
    <col min="1" max="1" width="11.28125" style="6" customWidth="1"/>
    <col min="2" max="2" width="9.140625" style="6" customWidth="1"/>
    <col min="3" max="3" width="7.00390625" style="6" customWidth="1"/>
    <col min="4" max="4" width="24.421875" style="6" customWidth="1"/>
    <col min="5" max="5" width="9.140625" style="6" customWidth="1"/>
    <col min="6" max="6" width="10.7109375" style="6" customWidth="1"/>
    <col min="7" max="7" width="9.28125" style="6" bestFit="1" customWidth="1"/>
    <col min="8" max="8" width="12.57421875" style="6" customWidth="1"/>
    <col min="9" max="9" width="9.28125" style="6" bestFit="1" customWidth="1"/>
    <col min="10" max="10" width="7.421875" style="6" customWidth="1"/>
    <col min="11" max="11" width="12.421875" style="6" customWidth="1"/>
    <col min="12" max="16384" width="9.140625" style="6" customWidth="1"/>
  </cols>
  <sheetData>
    <row r="1" spans="1:11" s="1" customFormat="1" ht="27.75" customHeight="1">
      <c r="A1" s="85" t="s">
        <v>118</v>
      </c>
      <c r="B1" s="85"/>
      <c r="C1" s="85"/>
      <c r="D1" s="85"/>
      <c r="E1" s="85"/>
      <c r="F1" s="85"/>
      <c r="G1" s="85"/>
      <c r="H1" s="85"/>
      <c r="I1" s="85"/>
      <c r="J1" s="85"/>
      <c r="K1" s="85"/>
    </row>
    <row r="2" spans="1:11" s="2" customFormat="1" ht="36.75" customHeight="1">
      <c r="A2" s="86" t="s">
        <v>1</v>
      </c>
      <c r="B2" s="86"/>
      <c r="C2" s="86"/>
      <c r="D2" s="86"/>
      <c r="E2" s="86"/>
      <c r="F2" s="86"/>
      <c r="G2" s="86"/>
      <c r="H2" s="86"/>
      <c r="I2" s="86"/>
      <c r="J2" s="86"/>
      <c r="K2" s="86"/>
    </row>
    <row r="3" spans="1:9" s="3" customFormat="1" ht="34.5" customHeight="1">
      <c r="A3" s="87" t="s">
        <v>119</v>
      </c>
      <c r="B3" s="87"/>
      <c r="C3" s="87"/>
      <c r="D3" s="88" t="s">
        <v>120</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3" t="s">
        <v>21</v>
      </c>
      <c r="E5" s="11">
        <v>1</v>
      </c>
      <c r="F5" s="11" t="s">
        <v>22</v>
      </c>
      <c r="G5" s="11">
        <v>3</v>
      </c>
      <c r="H5" s="11" t="s">
        <v>64</v>
      </c>
      <c r="I5" s="11" t="s">
        <v>65</v>
      </c>
      <c r="J5" s="11">
        <v>6</v>
      </c>
      <c r="K5" s="28">
        <v>7</v>
      </c>
    </row>
    <row r="6" spans="1:11" ht="27" customHeight="1">
      <c r="A6" s="12" t="s">
        <v>113</v>
      </c>
      <c r="B6" s="13" t="s">
        <v>121</v>
      </c>
      <c r="C6" s="14" t="s">
        <v>84</v>
      </c>
      <c r="D6" s="13" t="s">
        <v>406</v>
      </c>
      <c r="E6" s="13">
        <v>106</v>
      </c>
      <c r="F6" s="16">
        <f>E6*0.25</f>
        <v>26.5</v>
      </c>
      <c r="G6" s="70">
        <v>85.6</v>
      </c>
      <c r="H6" s="16">
        <f>G6*0.5</f>
        <v>42.8</v>
      </c>
      <c r="I6" s="44">
        <f>F6+H6</f>
        <v>69.3</v>
      </c>
      <c r="J6" s="30">
        <v>1</v>
      </c>
      <c r="K6" s="37" t="s">
        <v>29</v>
      </c>
    </row>
    <row r="7" spans="1:11" ht="27" customHeight="1">
      <c r="A7" s="12" t="s">
        <v>113</v>
      </c>
      <c r="B7" s="13" t="s">
        <v>122</v>
      </c>
      <c r="C7" s="14" t="s">
        <v>28</v>
      </c>
      <c r="D7" s="13" t="s">
        <v>407</v>
      </c>
      <c r="E7" s="13">
        <v>93.5</v>
      </c>
      <c r="F7" s="16">
        <f>E7*0.25</f>
        <v>23.375</v>
      </c>
      <c r="G7" s="70">
        <v>85.1</v>
      </c>
      <c r="H7" s="16">
        <f>G7*0.5</f>
        <v>42.55</v>
      </c>
      <c r="I7" s="44">
        <f>F7+H7</f>
        <v>65.925</v>
      </c>
      <c r="J7" s="30">
        <v>2</v>
      </c>
      <c r="K7" s="37" t="s">
        <v>29</v>
      </c>
    </row>
    <row r="8" spans="1:11" ht="27" customHeight="1">
      <c r="A8" s="12" t="s">
        <v>113</v>
      </c>
      <c r="B8" s="13" t="s">
        <v>123</v>
      </c>
      <c r="C8" s="14" t="s">
        <v>28</v>
      </c>
      <c r="D8" s="13" t="s">
        <v>404</v>
      </c>
      <c r="E8" s="13">
        <v>85.5</v>
      </c>
      <c r="F8" s="16">
        <f>E8*0.25</f>
        <v>21.375</v>
      </c>
      <c r="G8" s="70">
        <v>85.3</v>
      </c>
      <c r="H8" s="16">
        <f>G8*0.5</f>
        <v>42.65</v>
      </c>
      <c r="I8" s="44">
        <f>F8+H8</f>
        <v>64.025</v>
      </c>
      <c r="J8" s="30">
        <v>3</v>
      </c>
      <c r="K8" s="37"/>
    </row>
    <row r="9" spans="1:11" ht="27" customHeight="1">
      <c r="A9" s="12" t="s">
        <v>113</v>
      </c>
      <c r="B9" s="13" t="s">
        <v>124</v>
      </c>
      <c r="C9" s="14" t="s">
        <v>28</v>
      </c>
      <c r="D9" s="13" t="s">
        <v>408</v>
      </c>
      <c r="E9" s="13">
        <v>89.5</v>
      </c>
      <c r="F9" s="16">
        <f>E9*0.25</f>
        <v>22.375</v>
      </c>
      <c r="G9" s="70">
        <v>73.9</v>
      </c>
      <c r="H9" s="16">
        <f>G9*0.5</f>
        <v>36.95</v>
      </c>
      <c r="I9" s="44">
        <f>F9+H9</f>
        <v>59.325</v>
      </c>
      <c r="J9" s="30">
        <v>4</v>
      </c>
      <c r="K9" s="37"/>
    </row>
    <row r="10" spans="1:11" ht="27" customHeight="1">
      <c r="A10" s="19" t="s">
        <v>113</v>
      </c>
      <c r="B10" s="20" t="s">
        <v>125</v>
      </c>
      <c r="C10" s="21" t="s">
        <v>28</v>
      </c>
      <c r="D10" s="13" t="s">
        <v>409</v>
      </c>
      <c r="E10" s="20">
        <v>81</v>
      </c>
      <c r="F10" s="23">
        <f>E10*0.25</f>
        <v>20.25</v>
      </c>
      <c r="G10" s="71">
        <v>77.8</v>
      </c>
      <c r="H10" s="23">
        <f>G10*0.5</f>
        <v>38.9</v>
      </c>
      <c r="I10" s="41">
        <f>F10+H10</f>
        <v>59.15</v>
      </c>
      <c r="J10" s="34">
        <v>5</v>
      </c>
      <c r="K10" s="42"/>
    </row>
    <row r="12" spans="1:11" s="5" customFormat="1" ht="29.25" customHeight="1">
      <c r="A12" s="81" t="s">
        <v>55</v>
      </c>
      <c r="B12" s="81"/>
      <c r="C12" s="81"/>
      <c r="D12" s="81"/>
      <c r="E12" s="81" t="s">
        <v>56</v>
      </c>
      <c r="F12" s="81"/>
      <c r="G12" s="81"/>
      <c r="H12" s="81"/>
      <c r="I12" s="81" t="s">
        <v>57</v>
      </c>
      <c r="J12" s="81"/>
      <c r="K12" s="81"/>
    </row>
    <row r="13" spans="1:11" s="5" customFormat="1" ht="34.5" customHeight="1">
      <c r="A13" s="81" t="s">
        <v>58</v>
      </c>
      <c r="B13" s="81"/>
      <c r="C13" s="81"/>
      <c r="D13" s="81"/>
      <c r="E13" s="82"/>
      <c r="F13" s="82"/>
      <c r="G13" s="82"/>
      <c r="H13" s="82"/>
      <c r="I13" s="81" t="s">
        <v>59</v>
      </c>
      <c r="J13" s="81"/>
      <c r="K13" s="81"/>
    </row>
    <row r="14" spans="1:11" s="5" customFormat="1" ht="18.75">
      <c r="A14" s="26"/>
      <c r="B14" s="26"/>
      <c r="C14" s="26"/>
      <c r="D14" s="26"/>
      <c r="E14" s="26"/>
      <c r="F14" s="26"/>
      <c r="G14" s="26"/>
      <c r="H14" s="83">
        <v>43300</v>
      </c>
      <c r="I14" s="84"/>
      <c r="J14" s="84"/>
      <c r="K14" s="84"/>
    </row>
  </sheetData>
  <sheetProtection/>
  <mergeCells count="12">
    <mergeCell ref="E12:H12"/>
    <mergeCell ref="I12:K12"/>
    <mergeCell ref="A13:D13"/>
    <mergeCell ref="E13:H13"/>
    <mergeCell ref="I13:K13"/>
    <mergeCell ref="H14:K14"/>
    <mergeCell ref="A1:K1"/>
    <mergeCell ref="A2:K2"/>
    <mergeCell ref="A3:C3"/>
    <mergeCell ref="D3:F3"/>
    <mergeCell ref="G3:H3"/>
    <mergeCell ref="A12:D12"/>
  </mergeCells>
  <printOptions horizontalCentered="1"/>
  <pageMargins left="0.7" right="0.7" top="0.75" bottom="0.75" header="0.3" footer="0.3"/>
  <pageSetup orientation="landscape" paperSize="9"/>
</worksheet>
</file>

<file path=xl/worksheets/sheet8.xml><?xml version="1.0" encoding="utf-8"?>
<worksheet xmlns="http://schemas.openxmlformats.org/spreadsheetml/2006/main" xmlns:r="http://schemas.openxmlformats.org/officeDocument/2006/relationships">
  <dimension ref="A1:K15"/>
  <sheetViews>
    <sheetView zoomScalePageLayoutView="0" workbookViewId="0" topLeftCell="A1">
      <selection activeCell="D5" sqref="D5:D11"/>
    </sheetView>
  </sheetViews>
  <sheetFormatPr defaultColWidth="9.140625" defaultRowHeight="15"/>
  <cols>
    <col min="1" max="1" width="11.57421875" style="6" customWidth="1"/>
    <col min="2" max="2" width="12.28125" style="6" customWidth="1"/>
    <col min="3" max="3" width="8.140625" style="6" customWidth="1"/>
    <col min="4" max="4" width="24.421875" style="6" customWidth="1"/>
    <col min="5" max="5" width="9.140625" style="6" customWidth="1"/>
    <col min="6" max="6" width="12.140625" style="6" customWidth="1"/>
    <col min="7" max="7" width="9.28125" style="6" bestFit="1" customWidth="1"/>
    <col min="8" max="8" width="10.57421875" style="6" bestFit="1" customWidth="1"/>
    <col min="9" max="9" width="9.28125" style="6" bestFit="1" customWidth="1"/>
    <col min="10" max="10" width="9.140625" style="6" customWidth="1"/>
    <col min="11" max="11" width="10.8515625" style="6" customWidth="1"/>
    <col min="12" max="16384" width="9.140625" style="6" customWidth="1"/>
  </cols>
  <sheetData>
    <row r="1" spans="1:11" s="1" customFormat="1" ht="27.75" customHeight="1">
      <c r="A1" s="85" t="s">
        <v>126</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18.75" customHeight="1">
      <c r="A3" s="87" t="s">
        <v>127</v>
      </c>
      <c r="B3" s="87"/>
      <c r="C3" s="87"/>
      <c r="D3" s="88" t="s">
        <v>128</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3" t="s">
        <v>21</v>
      </c>
      <c r="E5" s="11">
        <v>1</v>
      </c>
      <c r="F5" s="11" t="s">
        <v>22</v>
      </c>
      <c r="G5" s="11">
        <v>3</v>
      </c>
      <c r="H5" s="11" t="s">
        <v>64</v>
      </c>
      <c r="I5" s="11" t="s">
        <v>65</v>
      </c>
      <c r="J5" s="11">
        <v>6</v>
      </c>
      <c r="K5" s="28">
        <v>7</v>
      </c>
    </row>
    <row r="6" spans="1:11" ht="21.75" customHeight="1">
      <c r="A6" s="12" t="s">
        <v>129</v>
      </c>
      <c r="B6" s="13" t="s">
        <v>130</v>
      </c>
      <c r="C6" s="14" t="s">
        <v>28</v>
      </c>
      <c r="D6" s="13" t="s">
        <v>410</v>
      </c>
      <c r="E6" s="13">
        <v>110.5</v>
      </c>
      <c r="F6" s="16">
        <f aca="true" t="shared" si="0" ref="F6:F11">E6*0.25</f>
        <v>27.625</v>
      </c>
      <c r="G6" s="44">
        <v>85.4</v>
      </c>
      <c r="H6" s="16">
        <f aca="true" t="shared" si="1" ref="H6:H11">G6*0.5</f>
        <v>42.7</v>
      </c>
      <c r="I6" s="44">
        <f aca="true" t="shared" si="2" ref="I6:I11">F6+H6</f>
        <v>70.325</v>
      </c>
      <c r="J6" s="30">
        <v>1</v>
      </c>
      <c r="K6" s="37" t="s">
        <v>29</v>
      </c>
    </row>
    <row r="7" spans="1:11" ht="21.75" customHeight="1">
      <c r="A7" s="12" t="s">
        <v>129</v>
      </c>
      <c r="B7" s="13" t="s">
        <v>131</v>
      </c>
      <c r="C7" s="14" t="s">
        <v>28</v>
      </c>
      <c r="D7" s="13" t="s">
        <v>411</v>
      </c>
      <c r="E7" s="13">
        <v>95</v>
      </c>
      <c r="F7" s="16">
        <f t="shared" si="0"/>
        <v>23.75</v>
      </c>
      <c r="G7" s="44">
        <v>80.4</v>
      </c>
      <c r="H7" s="16">
        <f t="shared" si="1"/>
        <v>40.2</v>
      </c>
      <c r="I7" s="44">
        <f t="shared" si="2"/>
        <v>63.95</v>
      </c>
      <c r="J7" s="30">
        <v>2</v>
      </c>
      <c r="K7" s="37" t="s">
        <v>29</v>
      </c>
    </row>
    <row r="8" spans="1:11" ht="21.75" customHeight="1">
      <c r="A8" s="12" t="s">
        <v>129</v>
      </c>
      <c r="B8" s="13" t="s">
        <v>132</v>
      </c>
      <c r="C8" s="14" t="s">
        <v>84</v>
      </c>
      <c r="D8" s="13" t="s">
        <v>412</v>
      </c>
      <c r="E8" s="13">
        <v>86.5</v>
      </c>
      <c r="F8" s="16">
        <f t="shared" si="0"/>
        <v>21.625</v>
      </c>
      <c r="G8" s="44">
        <v>76.8</v>
      </c>
      <c r="H8" s="16">
        <f t="shared" si="1"/>
        <v>38.4</v>
      </c>
      <c r="I8" s="44">
        <f t="shared" si="2"/>
        <v>60.025</v>
      </c>
      <c r="J8" s="30">
        <v>3</v>
      </c>
      <c r="K8" s="37"/>
    </row>
    <row r="9" spans="1:11" ht="21.75" customHeight="1">
      <c r="A9" s="12" t="s">
        <v>129</v>
      </c>
      <c r="B9" s="13" t="s">
        <v>133</v>
      </c>
      <c r="C9" s="14" t="s">
        <v>28</v>
      </c>
      <c r="D9" s="13" t="s">
        <v>413</v>
      </c>
      <c r="E9" s="13">
        <v>67</v>
      </c>
      <c r="F9" s="16">
        <f t="shared" si="0"/>
        <v>16.75</v>
      </c>
      <c r="G9" s="44">
        <v>82</v>
      </c>
      <c r="H9" s="16">
        <f t="shared" si="1"/>
        <v>41</v>
      </c>
      <c r="I9" s="44">
        <f t="shared" si="2"/>
        <v>57.75</v>
      </c>
      <c r="J9" s="30">
        <v>4</v>
      </c>
      <c r="K9" s="37"/>
    </row>
    <row r="10" spans="1:11" ht="21.75" customHeight="1">
      <c r="A10" s="12" t="s">
        <v>129</v>
      </c>
      <c r="B10" s="13" t="s">
        <v>134</v>
      </c>
      <c r="C10" s="14" t="s">
        <v>84</v>
      </c>
      <c r="D10" s="13" t="s">
        <v>414</v>
      </c>
      <c r="E10" s="13">
        <v>75.5</v>
      </c>
      <c r="F10" s="16">
        <f t="shared" si="0"/>
        <v>18.875</v>
      </c>
      <c r="G10" s="44">
        <v>76.1</v>
      </c>
      <c r="H10" s="16">
        <f t="shared" si="1"/>
        <v>38.05</v>
      </c>
      <c r="I10" s="44">
        <f t="shared" si="2"/>
        <v>56.925</v>
      </c>
      <c r="J10" s="30">
        <v>5</v>
      </c>
      <c r="K10" s="37"/>
    </row>
    <row r="11" spans="1:11" ht="21.75" customHeight="1">
      <c r="A11" s="19" t="s">
        <v>129</v>
      </c>
      <c r="B11" s="20" t="s">
        <v>135</v>
      </c>
      <c r="C11" s="21" t="s">
        <v>84</v>
      </c>
      <c r="D11" s="13" t="s">
        <v>415</v>
      </c>
      <c r="E11" s="20">
        <v>68.5</v>
      </c>
      <c r="F11" s="23">
        <f t="shared" si="0"/>
        <v>17.125</v>
      </c>
      <c r="G11" s="41">
        <v>78.5</v>
      </c>
      <c r="H11" s="23">
        <f t="shared" si="1"/>
        <v>39.25</v>
      </c>
      <c r="I11" s="41">
        <f t="shared" si="2"/>
        <v>56.375</v>
      </c>
      <c r="J11" s="34">
        <v>6</v>
      </c>
      <c r="K11" s="42"/>
    </row>
    <row r="13" spans="1:11" s="5" customFormat="1" ht="29.25" customHeight="1">
      <c r="A13" s="81" t="s">
        <v>55</v>
      </c>
      <c r="B13" s="81"/>
      <c r="C13" s="81"/>
      <c r="D13" s="81"/>
      <c r="E13" s="81" t="s">
        <v>56</v>
      </c>
      <c r="F13" s="81"/>
      <c r="G13" s="81"/>
      <c r="H13" s="81"/>
      <c r="I13" s="81" t="s">
        <v>57</v>
      </c>
      <c r="J13" s="81"/>
      <c r="K13" s="81"/>
    </row>
    <row r="14" spans="1:11" s="5" customFormat="1" ht="34.5" customHeight="1">
      <c r="A14" s="81" t="s">
        <v>58</v>
      </c>
      <c r="B14" s="81"/>
      <c r="C14" s="81"/>
      <c r="D14" s="81"/>
      <c r="E14" s="82"/>
      <c r="F14" s="82"/>
      <c r="G14" s="82"/>
      <c r="H14" s="82"/>
      <c r="I14" s="81" t="s">
        <v>59</v>
      </c>
      <c r="J14" s="81"/>
      <c r="K14" s="81"/>
    </row>
    <row r="15" spans="1:11" s="5" customFormat="1" ht="18.75">
      <c r="A15" s="26"/>
      <c r="B15" s="26"/>
      <c r="C15" s="26"/>
      <c r="D15" s="26"/>
      <c r="E15" s="26"/>
      <c r="F15" s="26"/>
      <c r="G15" s="26"/>
      <c r="H15" s="83">
        <v>43300</v>
      </c>
      <c r="I15" s="84"/>
      <c r="J15" s="84"/>
      <c r="K15" s="84"/>
    </row>
  </sheetData>
  <sheetProtection/>
  <mergeCells count="12">
    <mergeCell ref="E13:H13"/>
    <mergeCell ref="I13:K13"/>
    <mergeCell ref="A14:D14"/>
    <mergeCell ref="E14:H14"/>
    <mergeCell ref="I14:K14"/>
    <mergeCell ref="H15:K15"/>
    <mergeCell ref="A1:K1"/>
    <mergeCell ref="A2:K2"/>
    <mergeCell ref="A3:C3"/>
    <mergeCell ref="D3:F3"/>
    <mergeCell ref="G3:H3"/>
    <mergeCell ref="A13:D13"/>
  </mergeCells>
  <printOptions/>
  <pageMargins left="0.7" right="0.7" top="0.75" bottom="0.75" header="0.3" footer="0.3"/>
  <pageSetup orientation="landscape" paperSize="9"/>
</worksheet>
</file>

<file path=xl/worksheets/sheet9.xml><?xml version="1.0" encoding="utf-8"?>
<worksheet xmlns="http://schemas.openxmlformats.org/spreadsheetml/2006/main" xmlns:r="http://schemas.openxmlformats.org/officeDocument/2006/relationships">
  <dimension ref="A1:K14"/>
  <sheetViews>
    <sheetView zoomScalePageLayoutView="0" workbookViewId="0" topLeftCell="A1">
      <selection activeCell="D5" sqref="D5:D10"/>
    </sheetView>
  </sheetViews>
  <sheetFormatPr defaultColWidth="9.140625" defaultRowHeight="15"/>
  <cols>
    <col min="1" max="1" width="11.28125" style="6" customWidth="1"/>
    <col min="2" max="2" width="12.28125" style="6" customWidth="1"/>
    <col min="3" max="3" width="8.7109375" style="6" customWidth="1"/>
    <col min="4" max="4" width="24.140625" style="6" customWidth="1"/>
    <col min="5" max="5" width="9.140625" style="6" customWidth="1"/>
    <col min="6" max="6" width="12.140625" style="6" customWidth="1"/>
    <col min="7" max="7" width="9.28125" style="6" bestFit="1" customWidth="1"/>
    <col min="8" max="8" width="10.57421875" style="6" bestFit="1" customWidth="1"/>
    <col min="9" max="9" width="9.28125" style="6" bestFit="1" customWidth="1"/>
    <col min="10" max="10" width="9.140625" style="6" customWidth="1"/>
    <col min="11" max="11" width="10.8515625" style="6" customWidth="1"/>
    <col min="12" max="16384" width="9.140625" style="6" customWidth="1"/>
  </cols>
  <sheetData>
    <row r="1" spans="1:11" s="1" customFormat="1" ht="27.75" customHeight="1">
      <c r="A1" s="85" t="s">
        <v>136</v>
      </c>
      <c r="B1" s="85"/>
      <c r="C1" s="85"/>
      <c r="D1" s="85"/>
      <c r="E1" s="85"/>
      <c r="F1" s="85"/>
      <c r="G1" s="85"/>
      <c r="H1" s="85"/>
      <c r="I1" s="85"/>
      <c r="J1" s="85"/>
      <c r="K1" s="85"/>
    </row>
    <row r="2" spans="1:11" s="2" customFormat="1" ht="36.75" customHeight="1">
      <c r="A2" s="89" t="s">
        <v>1</v>
      </c>
      <c r="B2" s="89"/>
      <c r="C2" s="89"/>
      <c r="D2" s="89"/>
      <c r="E2" s="89"/>
      <c r="F2" s="89"/>
      <c r="G2" s="89"/>
      <c r="H2" s="89"/>
      <c r="I2" s="89"/>
      <c r="J2" s="89"/>
      <c r="K2" s="89"/>
    </row>
    <row r="3" spans="1:9" s="3" customFormat="1" ht="30.75" customHeight="1">
      <c r="A3" s="87" t="s">
        <v>137</v>
      </c>
      <c r="B3" s="87"/>
      <c r="C3" s="87"/>
      <c r="D3" s="88" t="s">
        <v>138</v>
      </c>
      <c r="E3" s="88"/>
      <c r="F3" s="88"/>
      <c r="G3" s="88" t="s">
        <v>102</v>
      </c>
      <c r="H3" s="88"/>
      <c r="I3" s="7"/>
    </row>
    <row r="4" spans="1:11" s="2" customFormat="1" ht="44.25" customHeight="1">
      <c r="A4" s="8" t="s">
        <v>5</v>
      </c>
      <c r="B4" s="9" t="s">
        <v>6</v>
      </c>
      <c r="C4" s="9" t="s">
        <v>7</v>
      </c>
      <c r="D4" s="9" t="s">
        <v>8</v>
      </c>
      <c r="E4" s="9" t="s">
        <v>9</v>
      </c>
      <c r="F4" s="9" t="s">
        <v>10</v>
      </c>
      <c r="G4" s="9" t="s">
        <v>11</v>
      </c>
      <c r="H4" s="9" t="s">
        <v>14</v>
      </c>
      <c r="I4" s="9" t="s">
        <v>15</v>
      </c>
      <c r="J4" s="9" t="s">
        <v>16</v>
      </c>
      <c r="K4" s="27" t="s">
        <v>17</v>
      </c>
    </row>
    <row r="5" spans="1:11" s="2" customFormat="1" ht="37.5" customHeight="1">
      <c r="A5" s="10" t="s">
        <v>18</v>
      </c>
      <c r="B5" s="11" t="s">
        <v>19</v>
      </c>
      <c r="C5" s="11" t="s">
        <v>20</v>
      </c>
      <c r="D5" s="11" t="s">
        <v>21</v>
      </c>
      <c r="E5" s="11">
        <v>1</v>
      </c>
      <c r="F5" s="11" t="s">
        <v>22</v>
      </c>
      <c r="G5" s="11">
        <v>3</v>
      </c>
      <c r="H5" s="11" t="s">
        <v>64</v>
      </c>
      <c r="I5" s="11" t="s">
        <v>65</v>
      </c>
      <c r="J5" s="11">
        <v>6</v>
      </c>
      <c r="K5" s="28">
        <v>7</v>
      </c>
    </row>
    <row r="6" spans="1:11" ht="24.75" customHeight="1">
      <c r="A6" s="12" t="s">
        <v>129</v>
      </c>
      <c r="B6" s="13" t="s">
        <v>139</v>
      </c>
      <c r="C6" s="14" t="s">
        <v>84</v>
      </c>
      <c r="D6" s="11" t="s">
        <v>416</v>
      </c>
      <c r="E6" s="13">
        <v>110</v>
      </c>
      <c r="F6" s="18">
        <f>E6*0.25</f>
        <v>27.5</v>
      </c>
      <c r="G6" s="29">
        <v>82.1</v>
      </c>
      <c r="H6" s="18">
        <f>G6*0.5</f>
        <v>41.05</v>
      </c>
      <c r="I6" s="29">
        <f>F6+H6</f>
        <v>68.55</v>
      </c>
      <c r="J6" s="30">
        <v>1</v>
      </c>
      <c r="K6" s="68" t="s">
        <v>29</v>
      </c>
    </row>
    <row r="7" spans="1:11" ht="24.75" customHeight="1">
      <c r="A7" s="12" t="s">
        <v>129</v>
      </c>
      <c r="B7" s="13" t="s">
        <v>140</v>
      </c>
      <c r="C7" s="14" t="s">
        <v>84</v>
      </c>
      <c r="D7" s="11" t="s">
        <v>417</v>
      </c>
      <c r="E7" s="13">
        <v>102</v>
      </c>
      <c r="F7" s="18">
        <f>E7*0.25</f>
        <v>25.5</v>
      </c>
      <c r="G7" s="29">
        <v>84.5</v>
      </c>
      <c r="H7" s="18">
        <f>G7*0.5</f>
        <v>42.25</v>
      </c>
      <c r="I7" s="29">
        <f>F7+H7</f>
        <v>67.75</v>
      </c>
      <c r="J7" s="30">
        <v>2</v>
      </c>
      <c r="K7" s="68" t="s">
        <v>29</v>
      </c>
    </row>
    <row r="8" spans="1:11" ht="24.75" customHeight="1">
      <c r="A8" s="12" t="s">
        <v>129</v>
      </c>
      <c r="B8" s="13" t="s">
        <v>141</v>
      </c>
      <c r="C8" s="14" t="s">
        <v>84</v>
      </c>
      <c r="D8" s="11" t="s">
        <v>418</v>
      </c>
      <c r="E8" s="13">
        <v>88</v>
      </c>
      <c r="F8" s="18">
        <f>E8*0.25</f>
        <v>22</v>
      </c>
      <c r="G8" s="29">
        <v>80.7</v>
      </c>
      <c r="H8" s="18">
        <f>G8*0.5</f>
        <v>40.35</v>
      </c>
      <c r="I8" s="29">
        <f>F8+H8</f>
        <v>62.35</v>
      </c>
      <c r="J8" s="30">
        <v>3</v>
      </c>
      <c r="K8" s="68"/>
    </row>
    <row r="9" spans="1:11" ht="24.75" customHeight="1">
      <c r="A9" s="12" t="s">
        <v>129</v>
      </c>
      <c r="B9" s="13" t="s">
        <v>142</v>
      </c>
      <c r="C9" s="14" t="s">
        <v>28</v>
      </c>
      <c r="D9" s="11" t="s">
        <v>419</v>
      </c>
      <c r="E9" s="13">
        <v>88.5</v>
      </c>
      <c r="F9" s="18">
        <f>E9*0.25</f>
        <v>22.125</v>
      </c>
      <c r="G9" s="29">
        <v>77</v>
      </c>
      <c r="H9" s="18">
        <f>G9*0.5</f>
        <v>38.5</v>
      </c>
      <c r="I9" s="29">
        <f>F9+H9</f>
        <v>60.625</v>
      </c>
      <c r="J9" s="30">
        <v>4</v>
      </c>
      <c r="K9" s="68"/>
    </row>
    <row r="10" spans="1:11" ht="24.75" customHeight="1">
      <c r="A10" s="19" t="s">
        <v>129</v>
      </c>
      <c r="B10" s="20" t="s">
        <v>143</v>
      </c>
      <c r="C10" s="21" t="s">
        <v>28</v>
      </c>
      <c r="D10" s="11" t="s">
        <v>420</v>
      </c>
      <c r="E10" s="20">
        <v>75</v>
      </c>
      <c r="F10" s="25">
        <f>E10*0.25</f>
        <v>18.75</v>
      </c>
      <c r="G10" s="33">
        <v>69.5</v>
      </c>
      <c r="H10" s="25">
        <f>G10*0.5</f>
        <v>34.75</v>
      </c>
      <c r="I10" s="33">
        <f>F10+H10</f>
        <v>53.5</v>
      </c>
      <c r="J10" s="34">
        <v>5</v>
      </c>
      <c r="K10" s="69"/>
    </row>
    <row r="12" spans="1:11" s="5" customFormat="1" ht="29.25" customHeight="1">
      <c r="A12" s="81" t="s">
        <v>55</v>
      </c>
      <c r="B12" s="81"/>
      <c r="C12" s="81"/>
      <c r="D12" s="81"/>
      <c r="E12" s="81" t="s">
        <v>56</v>
      </c>
      <c r="F12" s="81"/>
      <c r="G12" s="81"/>
      <c r="H12" s="81"/>
      <c r="I12" s="81" t="s">
        <v>57</v>
      </c>
      <c r="J12" s="81"/>
      <c r="K12" s="81"/>
    </row>
    <row r="13" spans="1:11" s="5" customFormat="1" ht="34.5" customHeight="1">
      <c r="A13" s="81" t="s">
        <v>58</v>
      </c>
      <c r="B13" s="81"/>
      <c r="C13" s="81"/>
      <c r="D13" s="81"/>
      <c r="E13" s="82"/>
      <c r="F13" s="82"/>
      <c r="G13" s="82"/>
      <c r="H13" s="82"/>
      <c r="I13" s="81" t="s">
        <v>59</v>
      </c>
      <c r="J13" s="81"/>
      <c r="K13" s="81"/>
    </row>
    <row r="14" spans="1:11" s="5" customFormat="1" ht="18.75">
      <c r="A14" s="26"/>
      <c r="B14" s="26"/>
      <c r="C14" s="26"/>
      <c r="D14" s="26"/>
      <c r="E14" s="26"/>
      <c r="F14" s="26"/>
      <c r="G14" s="26"/>
      <c r="H14" s="83">
        <v>43300</v>
      </c>
      <c r="I14" s="84"/>
      <c r="J14" s="84"/>
      <c r="K14" s="84"/>
    </row>
  </sheetData>
  <sheetProtection/>
  <mergeCells count="12">
    <mergeCell ref="E12:H12"/>
    <mergeCell ref="I12:K12"/>
    <mergeCell ref="A13:D13"/>
    <mergeCell ref="E13:H13"/>
    <mergeCell ref="I13:K13"/>
    <mergeCell ref="H14:K14"/>
    <mergeCell ref="A1:K1"/>
    <mergeCell ref="A2:K2"/>
    <mergeCell ref="A3:C3"/>
    <mergeCell ref="D3:F3"/>
    <mergeCell ref="G3:H3"/>
    <mergeCell ref="A12:D12"/>
  </mergeCells>
  <printOptions horizontalCentered="1"/>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微软用户</cp:lastModifiedBy>
  <cp:lastPrinted>2018-07-17T14:43:58Z</cp:lastPrinted>
  <dcterms:created xsi:type="dcterms:W3CDTF">2017-06-09T12:13:40Z</dcterms:created>
  <dcterms:modified xsi:type="dcterms:W3CDTF">2018-07-19T13:25:56Z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2052-10.1.0.7397</vt:lpwstr>
  </property>
</Properties>
</file>